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16" windowWidth="6150" windowHeight="6780" activeTab="1"/>
  </bookViews>
  <sheets>
    <sheet name="Instructions" sheetId="1" r:id="rId1"/>
    <sheet name="SUM" sheetId="2" r:id="rId2"/>
    <sheet name="W&amp;S-AUC" sheetId="3" r:id="rId3"/>
    <sheet name="Dams" sheetId="4" r:id="rId4"/>
    <sheet name="W&amp;S-Equip" sheetId="5" r:id="rId5"/>
    <sheet name="W&amp;S-Networks" sheetId="6" r:id="rId6"/>
    <sheet name="W&amp;S-Bldgs Wood" sheetId="7" r:id="rId7"/>
    <sheet name="W&amp;S-Bldgs Brick" sheetId="8" r:id="rId8"/>
    <sheet name="W&amp;S-Land Improv" sheetId="9" r:id="rId9"/>
    <sheet name="W&amp;S-Land" sheetId="10" r:id="rId10"/>
    <sheet name="Trans-AUC" sheetId="11" r:id="rId11"/>
    <sheet name="Traffic Lights &amp; Equip" sheetId="12" r:id="rId12"/>
    <sheet name="Bridges" sheetId="13" r:id="rId13"/>
    <sheet name="Rd Grade" sheetId="14" r:id="rId14"/>
    <sheet name="Rd Surface" sheetId="15" r:id="rId15"/>
    <sheet name="Trans-Land" sheetId="16" r:id="rId16"/>
    <sheet name="Gen AUC" sheetId="17" r:id="rId17"/>
    <sheet name="Leaseholds" sheetId="18" r:id="rId18"/>
    <sheet name="Comp" sheetId="19" r:id="rId19"/>
    <sheet name="Road Equip" sheetId="20" r:id="rId20"/>
    <sheet name="Mach &amp; Equip" sheetId="21" r:id="rId21"/>
    <sheet name="Vehicles" sheetId="22" r:id="rId22"/>
    <sheet name="Bldgs-Wood" sheetId="23" r:id="rId23"/>
    <sheet name="Bldgs-Brick" sheetId="24" r:id="rId24"/>
    <sheet name="Land Improv" sheetId="25" r:id="rId25"/>
    <sheet name="Land" sheetId="26" r:id="rId26"/>
  </sheets>
  <definedNames>
    <definedName name="_xlnm.Print_Area" localSheetId="23">'Bldgs-Brick'!$A$1:$Z$41</definedName>
    <definedName name="_xlnm.Print_Area" localSheetId="22">'Bldgs-Wood'!$A$1:$Z$41</definedName>
    <definedName name="_xlnm.Print_Area" localSheetId="12">'Bridges'!$A$1:$Z$41</definedName>
    <definedName name="_xlnm.Print_Area" localSheetId="18">'Comp'!$A$1:$Z$41</definedName>
    <definedName name="_xlnm.Print_Area" localSheetId="3">'Dams'!$A$1:$Z$40</definedName>
    <definedName name="_xlnm.Print_Area" localSheetId="16">'Gen AUC'!$A$1:$K$40</definedName>
    <definedName name="_xlnm.Print_Area" localSheetId="0">'Instructions'!$A$1:$L$10</definedName>
    <definedName name="_xlnm.Print_Area" localSheetId="25">'Land'!$A$1:$K$40</definedName>
    <definedName name="_xlnm.Print_Area" localSheetId="24">'Land Improv'!$A$1:$Z$41</definedName>
    <definedName name="_xlnm.Print_Area" localSheetId="17">'Leaseholds'!$A$1:$Z$41</definedName>
    <definedName name="_xlnm.Print_Area" localSheetId="20">'Mach &amp; Equip'!$A$1:$Z$41</definedName>
    <definedName name="_xlnm.Print_Area" localSheetId="13">'Rd Grade'!$A$1:$Z$41</definedName>
    <definedName name="_xlnm.Print_Area" localSheetId="14">'Rd Surface'!$A$1:$Z$41</definedName>
    <definedName name="_xlnm.Print_Area" localSheetId="19">'Road Equip'!$A$1:$Z$41</definedName>
    <definedName name="_xlnm.Print_Area" localSheetId="1">'SUM'!$A$1:$T$36</definedName>
    <definedName name="_xlnm.Print_Area" localSheetId="11">'Traffic Lights &amp; Equip'!$A$1:$Z$41</definedName>
    <definedName name="_xlnm.Print_Area" localSheetId="10">'Trans-AUC'!$A$1:$K$40</definedName>
    <definedName name="_xlnm.Print_Area" localSheetId="15">'Trans-Land'!$A$1:$K$40</definedName>
    <definedName name="_xlnm.Print_Area" localSheetId="21">'Vehicles'!$A$1:$AA$41</definedName>
    <definedName name="_xlnm.Print_Area" localSheetId="2">'W&amp;S-AUC'!$A$1:$K$40</definedName>
    <definedName name="_xlnm.Print_Area" localSheetId="7">'W&amp;S-Bldgs Brick'!$A$1:$Z$41</definedName>
    <definedName name="_xlnm.Print_Area" localSheetId="6">'W&amp;S-Bldgs Wood'!$A$1:$Z$41</definedName>
    <definedName name="_xlnm.Print_Area" localSheetId="4">'W&amp;S-Equip'!$A$1:$Z$40</definedName>
    <definedName name="_xlnm.Print_Area" localSheetId="9">'W&amp;S-Land'!$A$1:$K$40</definedName>
    <definedName name="_xlnm.Print_Area" localSheetId="8">'W&amp;S-Land Improv'!$A$1:$Z$41</definedName>
    <definedName name="_xlnm.Print_Area" localSheetId="5">'W&amp;S-Networks'!$A$1:$Z$41</definedName>
    <definedName name="tm_1578565825">'Land'!#REF!</definedName>
    <definedName name="tm_3154117964">'Land'!$Q$16</definedName>
  </definedNames>
  <calcPr fullCalcOnLoad="1"/>
</workbook>
</file>

<file path=xl/sharedStrings.xml><?xml version="1.0" encoding="utf-8"?>
<sst xmlns="http://schemas.openxmlformats.org/spreadsheetml/2006/main" count="1445" uniqueCount="95">
  <si>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</si>
  <si>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</si>
  <si>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</si>
  <si>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</si>
  <si>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</si>
  <si>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</si>
  <si>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</si>
  <si>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</si>
  <si>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</si>
  <si>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</si>
  <si>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</si>
  <si>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</si>
  <si>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</si>
  <si>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</si>
  <si>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</si>
  <si>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</si>
  <si>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</si>
  <si>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</si>
  <si>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</si>
  <si>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</si>
  <si>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</si>
  <si>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</si>
  <si>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</si>
  <si>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</si>
  <si>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</si>
  <si>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</si>
  <si>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</si>
  <si>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</si>
  <si>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</si>
  <si>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</si>
  <si>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For the Year Ended December 31, 2009</t>
  </si>
  <si>
    <t>2009</t>
  </si>
  <si>
    <t>Land and Land</t>
  </si>
  <si>
    <t>Roads, Streets,</t>
  </si>
  <si>
    <t>Land</t>
  </si>
  <si>
    <t>December 31, 2009</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</si>
  <si>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</si>
  <si>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</si>
  <si>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</si>
  <si>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</si>
  <si>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</si>
  <si>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</si>
  <si>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</si>
  <si>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</si>
  <si>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</si>
  <si>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</si>
  <si>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</si>
  <si>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</si>
  <si>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</si>
  <si>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</si>
  <si>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</si>
  <si>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</si>
  <si>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</si>
  <si>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</si>
  <si>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</si>
  <si>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</si>
  <si>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</si>
  <si>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</si>
  <si>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</si>
  <si>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</si>
  <si>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</si>
  <si>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</si>
  <si>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</si>
  <si>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</si>
  <si>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</si>
  <si>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</si>
  <si>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</si>
  <si>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</si>
  <si>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</si>
  <si>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</si>
  <si>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</si>
  <si>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</si>
  <si>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</si>
  <si>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</si>
  <si>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</si>
  <si>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</si>
  <si>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</si>
  <si>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</si>
  <si>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</si>
  <si>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</si>
  <si>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</si>
  <si>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</si>
  <si>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</si>
  <si>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</si>
  <si>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</si>
  <si>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</si>
  <si>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</si>
  <si>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</si>
  <si>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</si>
  <si>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</si>
  <si>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 xml:space="preserve">The TCA Continuity Scheule is not meant to determine the valuation of TCA.  The TCA schedule is only meant to calculate the TCA balances for the financial statements.  The estimation of the historical cost is a separate procees in the recognition of TCA.  This schedule can only be used after you have to determined the proper historical cost for each asset.  </t>
  </si>
  <si>
    <t>Instructions</t>
  </si>
  <si>
    <t>The Tangible Capital Asset (TCA) Continuity Schedule is designed to facilitate the preparation of municipal financial statements at December 31, 2009.  The schedule calculates the cost, accumulated amortization, and net book value (NBV) for each TCA class at December 31, 2007, 2008 and 2009.  The schedule also calculates the amortization for the years ended December 31, 2008 and 2009.  The balances are carried forward to the Summary Schedule.  The Summary balances can be used to prepare the TCA note or schedule in the financial statements.</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</si>
  <si>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overswritten if a different amortization method is used.</t>
  </si>
  <si>
    <t>Amount For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</si>
</sst>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yy;@"/>
    <numFmt numFmtId="174" formatCode="[$-409]mmmm\ d\,\ yyyy;@"/>
    <numFmt numFmtId="175" formatCode="[$-409]mmmm\-yy;@"/>
    <numFmt numFmtId="176" formatCode="[$-409]d\-mmm;@"/>
    <numFmt numFmtId="177" formatCode="[$-409]dd\-mmm\-yy;@"/>
    <numFmt numFmtId="178" formatCode="[$-409]d\-mmm\-yy;@"/>
  </numFmts>
  <fonts count="23">
    <font>
      <sz val="10"/>
      <name val="Arial"/>
      <family val="0"/>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0"/>
    </font>
    <font>
      <u val="single"/>
      <sz val="10"/>
      <color indexed="12"/>
      <name val="Arial"/>
      <family val="0"/>
    </font>
    <font>
      <u val="single"/>
      <sz val="10"/>
      <color indexed="36"/>
      <name val="Arial"/>
      <family val="0"/>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s>
  <fills count="3">
    <fill>
      <patternFill/>
    </fill>
    <fill>
      <patternFill patternType="gray125"/>
    </fill>
    <fill>
      <patternFill patternType="solid">
        <fgColor indexed="41"/>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0" borderId="0" xfId="0" applyFont="1" applyFill="1" applyAlignment="1">
      <alignment vertical="top" wrapText="1"/>
    </xf>
    <xf numFmtId="41" fontId="2" fillId="0" borderId="0" xfId="0" applyNumberFormat="1" applyFont="1" applyFill="1" applyAlignment="1">
      <alignment/>
    </xf>
    <xf numFmtId="0" fontId="2" fillId="0" borderId="0" xfId="0" applyFont="1" applyFill="1" applyAlignment="1">
      <alignment/>
    </xf>
    <xf numFmtId="41" fontId="2" fillId="0" borderId="0" xfId="0" applyNumberFormat="1" applyFont="1" applyAlignment="1">
      <alignment/>
    </xf>
    <xf numFmtId="41" fontId="2" fillId="0" borderId="0" xfId="0" applyNumberFormat="1" applyFont="1" applyBorder="1" applyAlignment="1">
      <alignment/>
    </xf>
    <xf numFmtId="0" fontId="2" fillId="0" borderId="0" xfId="0" applyFont="1" applyAlignment="1">
      <alignment/>
    </xf>
    <xf numFmtId="41" fontId="2" fillId="0" borderId="0" xfId="0" applyNumberFormat="1" applyFont="1" applyFill="1" applyBorder="1" applyAlignment="1">
      <alignment/>
    </xf>
    <xf numFmtId="41" fontId="3" fillId="0" borderId="0" xfId="0" applyNumberFormat="1" applyFont="1" applyFill="1" applyAlignment="1">
      <alignment horizontal="center"/>
    </xf>
    <xf numFmtId="0" fontId="4" fillId="0" borderId="0" xfId="0" applyFont="1" applyAlignment="1">
      <alignment horizontal="center"/>
    </xf>
    <xf numFmtId="41" fontId="4" fillId="0" borderId="0" xfId="0" applyNumberFormat="1" applyFont="1" applyAlignment="1" quotePrefix="1">
      <alignment horizontal="center"/>
    </xf>
    <xf numFmtId="41" fontId="4" fillId="0" borderId="0" xfId="0" applyNumberFormat="1" applyFont="1" applyAlignment="1" quotePrefix="1">
      <alignment horizontal="right"/>
    </xf>
    <xf numFmtId="0" fontId="2" fillId="0" borderId="0" xfId="0" applyFont="1" applyFill="1" applyAlignment="1">
      <alignment wrapText="1"/>
    </xf>
    <xf numFmtId="0" fontId="5" fillId="0" borderId="0" xfId="0" applyFont="1" applyAlignment="1" quotePrefix="1">
      <alignment horizontal="center"/>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0" borderId="0" xfId="0" applyFont="1" applyBorder="1" applyAlignment="1">
      <alignment horizontal="center"/>
    </xf>
    <xf numFmtId="41" fontId="6" fillId="0" borderId="0" xfId="0" applyNumberFormat="1" applyFont="1" applyBorder="1" applyAlignment="1">
      <alignment horizontal="center"/>
    </xf>
    <xf numFmtId="0" fontId="7" fillId="0" borderId="0" xfId="0" applyFont="1" applyAlignment="1">
      <alignment/>
    </xf>
    <xf numFmtId="41" fontId="5" fillId="0" borderId="0" xfId="0" applyNumberFormat="1" applyFont="1" applyAlignment="1">
      <alignment horizontal="center"/>
    </xf>
    <xf numFmtId="0" fontId="7" fillId="0" borderId="0" xfId="0" applyFont="1" applyBorder="1" applyAlignment="1">
      <alignment wrapText="1"/>
    </xf>
    <xf numFmtId="41" fontId="6" fillId="0" borderId="0" xfId="0" applyNumberFormat="1" applyFont="1" applyAlignment="1" quotePrefix="1">
      <alignment horizontal="center"/>
    </xf>
    <xf numFmtId="0" fontId="6" fillId="0" borderId="0" xfId="0" applyNumberFormat="1" applyFont="1" applyAlignment="1" quotePrefix="1">
      <alignment horizontal="center"/>
    </xf>
    <xf numFmtId="0" fontId="6" fillId="0" borderId="0" xfId="0" applyFont="1" applyAlignment="1" applyProtection="1">
      <alignment horizontal="left"/>
      <protection/>
    </xf>
    <xf numFmtId="41" fontId="7" fillId="0" borderId="0" xfId="0" applyNumberFormat="1" applyFont="1" applyAlignment="1">
      <alignment/>
    </xf>
    <xf numFmtId="41" fontId="7" fillId="0" borderId="0" xfId="0" applyNumberFormat="1" applyFont="1" applyAlignment="1" applyProtection="1" quotePrefix="1">
      <alignment horizontal="left"/>
      <protection/>
    </xf>
    <xf numFmtId="41" fontId="7" fillId="0" borderId="0" xfId="0" applyNumberFormat="1" applyFont="1" applyAlignment="1" quotePrefix="1">
      <alignment horizontal="left"/>
    </xf>
    <xf numFmtId="41" fontId="7" fillId="0" borderId="0" xfId="0" applyNumberFormat="1" applyFont="1" applyBorder="1"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0" fontId="7" fillId="0" borderId="0" xfId="0" applyFont="1" applyAlignment="1" applyProtection="1">
      <alignment horizontal="left"/>
      <protection/>
    </xf>
    <xf numFmtId="0" fontId="7" fillId="0" borderId="0" xfId="0" applyFont="1" applyAlignment="1" applyProtection="1">
      <alignment horizontal="left" indent="1"/>
      <protection/>
    </xf>
    <xf numFmtId="41" fontId="7" fillId="0" borderId="1" xfId="0" applyNumberFormat="1" applyFont="1" applyBorder="1" applyAlignment="1">
      <alignment/>
    </xf>
    <xf numFmtId="0" fontId="7" fillId="0" borderId="0" xfId="0" applyFont="1" applyBorder="1" applyAlignment="1" applyProtection="1">
      <alignment horizontal="left" wrapText="1" indent="1"/>
      <protection/>
    </xf>
    <xf numFmtId="41" fontId="7" fillId="0" borderId="0" xfId="0" applyNumberFormat="1" applyFont="1" applyBorder="1" applyAlignment="1" applyProtection="1" quotePrefix="1">
      <alignment horizontal="left"/>
      <protection/>
    </xf>
    <xf numFmtId="41" fontId="7" fillId="0" borderId="0" xfId="0" applyNumberFormat="1" applyFont="1" applyBorder="1" applyAlignment="1" quotePrefix="1">
      <alignment horizontal="left"/>
    </xf>
    <xf numFmtId="0" fontId="7" fillId="0" borderId="0" xfId="0" applyFont="1" applyAlignment="1" applyProtection="1" quotePrefix="1">
      <alignment horizontal="left"/>
      <protection/>
    </xf>
    <xf numFmtId="0" fontId="7" fillId="0" borderId="0" xfId="0" applyFont="1" applyBorder="1" applyAlignment="1" applyProtection="1">
      <alignment horizontal="left" indent="1"/>
      <protection/>
    </xf>
    <xf numFmtId="0" fontId="7" fillId="0" borderId="0" xfId="0" applyFont="1" applyBorder="1" applyAlignment="1">
      <alignment/>
    </xf>
    <xf numFmtId="0" fontId="7" fillId="0" borderId="0" xfId="0" applyFont="1" applyAlignment="1" applyProtection="1">
      <alignment/>
      <protection/>
    </xf>
    <xf numFmtId="41" fontId="7" fillId="0" borderId="2" xfId="0" applyNumberFormat="1" applyFont="1" applyBorder="1" applyAlignment="1">
      <alignment/>
    </xf>
    <xf numFmtId="0" fontId="8" fillId="0" borderId="0" xfId="0" applyFont="1" applyAlignment="1" applyProtection="1" quotePrefix="1">
      <alignment horizontal="left"/>
      <protection/>
    </xf>
    <xf numFmtId="41" fontId="8" fillId="0" borderId="0" xfId="0" applyNumberFormat="1" applyFont="1" applyAlignment="1">
      <alignment/>
    </xf>
    <xf numFmtId="41" fontId="8" fillId="0" borderId="0" xfId="0" applyNumberFormat="1" applyFont="1" applyAlignment="1" quotePrefix="1">
      <alignment horizontal="left"/>
    </xf>
    <xf numFmtId="41" fontId="8" fillId="0" borderId="0" xfId="0" applyNumberFormat="1" applyFont="1" applyBorder="1" applyAlignment="1">
      <alignment/>
    </xf>
    <xf numFmtId="0" fontId="8" fillId="0" borderId="0" xfId="0" applyFont="1" applyAlignment="1">
      <alignment/>
    </xf>
    <xf numFmtId="0" fontId="9" fillId="0" borderId="0" xfId="0" applyFont="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0" fontId="8" fillId="0" borderId="0" xfId="0" applyFont="1" applyBorder="1" applyAlignment="1">
      <alignment/>
    </xf>
    <xf numFmtId="41" fontId="8" fillId="0" borderId="0" xfId="0" applyNumberFormat="1" applyFont="1" applyBorder="1" applyAlignment="1" quotePrefix="1">
      <alignment horizontal="left"/>
    </xf>
    <xf numFmtId="42" fontId="8" fillId="0" borderId="0" xfId="0" applyNumberFormat="1" applyFont="1" applyBorder="1" applyAlignment="1">
      <alignment/>
    </xf>
    <xf numFmtId="0" fontId="8" fillId="0" borderId="0" xfId="0" applyFont="1" applyBorder="1" applyAlignment="1" applyProtection="1" quotePrefix="1">
      <alignment horizontal="left"/>
      <protection/>
    </xf>
    <xf numFmtId="42" fontId="10" fillId="0" borderId="0" xfId="0" applyNumberFormat="1" applyFont="1" applyBorder="1" applyAlignment="1">
      <alignment/>
    </xf>
    <xf numFmtId="0" fontId="6" fillId="0" borderId="0" xfId="0" applyFont="1" applyAlignment="1" applyProtection="1" quotePrefix="1">
      <alignment horizontal="left"/>
      <protection/>
    </xf>
    <xf numFmtId="41" fontId="5" fillId="0" borderId="0" xfId="0" applyNumberFormat="1" applyFont="1" applyAlignment="1">
      <alignment horizontal="left" indent="6"/>
    </xf>
    <xf numFmtId="0" fontId="2" fillId="0" borderId="0" xfId="0" applyFont="1" applyBorder="1" applyAlignment="1">
      <alignment/>
    </xf>
    <xf numFmtId="0" fontId="2" fillId="0" borderId="0" xfId="0" applyNumberFormat="1" applyFont="1" applyFill="1" applyBorder="1" applyAlignment="1">
      <alignment/>
    </xf>
    <xf numFmtId="0" fontId="2" fillId="0" borderId="0" xfId="0" applyNumberFormat="1" applyFont="1" applyBorder="1" applyAlignment="1">
      <alignment/>
    </xf>
    <xf numFmtId="0" fontId="5" fillId="0" borderId="0" xfId="0" applyNumberFormat="1" applyFont="1" applyBorder="1" applyAlignment="1">
      <alignment/>
    </xf>
    <xf numFmtId="0" fontId="5" fillId="0" borderId="0" xfId="0" applyNumberFormat="1" applyFont="1" applyBorder="1" applyAlignment="1" quotePrefix="1">
      <alignment/>
    </xf>
    <xf numFmtId="0" fontId="12" fillId="0" borderId="0" xfId="0" applyNumberFormat="1" applyFont="1" applyFill="1" applyBorder="1" applyAlignment="1">
      <alignment/>
    </xf>
    <xf numFmtId="0" fontId="2" fillId="0" borderId="0" xfId="0" applyNumberFormat="1" applyFont="1" applyBorder="1" applyAlignment="1" quotePrefix="1">
      <alignment/>
    </xf>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quotePrefix="1">
      <alignment/>
    </xf>
    <xf numFmtId="41" fontId="2" fillId="0" borderId="0" xfId="0" applyNumberFormat="1" applyFont="1" applyBorder="1" applyAlignment="1">
      <alignment/>
    </xf>
    <xf numFmtId="0" fontId="5" fillId="0" borderId="3" xfId="0" applyNumberFormat="1" applyFont="1" applyFill="1" applyBorder="1" applyAlignment="1">
      <alignment horizontal="center"/>
    </xf>
    <xf numFmtId="0" fontId="2" fillId="2" borderId="0" xfId="0" applyNumberFormat="1" applyFont="1" applyFill="1" applyBorder="1" applyAlignment="1">
      <alignment/>
    </xf>
    <xf numFmtId="41" fontId="11" fillId="2" borderId="0" xfId="0" applyNumberFormat="1" applyFont="1" applyFill="1" applyBorder="1" applyAlignment="1">
      <alignment/>
    </xf>
    <xf numFmtId="0" fontId="11" fillId="2" borderId="0" xfId="0" applyNumberFormat="1" applyFont="1" applyFill="1" applyBorder="1" applyAlignment="1">
      <alignment/>
    </xf>
    <xf numFmtId="0" fontId="16" fillId="0" borderId="0" xfId="0" applyNumberFormat="1" applyFont="1" applyFill="1" applyBorder="1" applyAlignment="1">
      <alignment/>
    </xf>
    <xf numFmtId="0" fontId="5" fillId="0" borderId="0" xfId="0" applyNumberFormat="1" applyFont="1" applyFill="1" applyBorder="1" applyAlignment="1">
      <alignment/>
    </xf>
    <xf numFmtId="41" fontId="2" fillId="0" borderId="0" xfId="0" applyNumberFormat="1" applyFont="1" applyFill="1" applyBorder="1" applyAlignment="1">
      <alignment/>
    </xf>
    <xf numFmtId="0" fontId="16" fillId="0" borderId="0" xfId="0" applyNumberFormat="1" applyFont="1" applyFill="1" applyBorder="1" applyAlignment="1" quotePrefix="1">
      <alignment/>
    </xf>
    <xf numFmtId="43" fontId="2" fillId="0" borderId="0" xfId="0" applyNumberFormat="1" applyFont="1" applyBorder="1" applyAlignment="1">
      <alignment/>
    </xf>
    <xf numFmtId="43" fontId="2" fillId="0" borderId="0" xfId="0" applyNumberFormat="1" applyFont="1" applyFill="1" applyBorder="1" applyAlignment="1">
      <alignment/>
    </xf>
    <xf numFmtId="43" fontId="2" fillId="0" borderId="2" xfId="0" applyNumberFormat="1" applyFont="1" applyFill="1" applyBorder="1" applyAlignment="1">
      <alignment/>
    </xf>
    <xf numFmtId="43" fontId="11" fillId="2" borderId="0" xfId="0" applyNumberFormat="1" applyFont="1" applyFill="1" applyBorder="1" applyAlignment="1">
      <alignment/>
    </xf>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7" fillId="0" borderId="0" xfId="0" applyNumberFormat="1" applyFont="1" applyFill="1" applyBorder="1" applyAlignment="1">
      <alignment/>
    </xf>
    <xf numFmtId="0" fontId="17" fillId="0" borderId="0" xfId="0" applyNumberFormat="1" applyFont="1" applyBorder="1" applyAlignment="1">
      <alignment/>
    </xf>
    <xf numFmtId="0" fontId="17" fillId="0" borderId="0" xfId="0" applyFont="1" applyBorder="1" applyAlignment="1">
      <alignment/>
    </xf>
    <xf numFmtId="0" fontId="16" fillId="0" borderId="0" xfId="0" applyNumberFormat="1" applyFont="1" applyBorder="1" applyAlignment="1">
      <alignment/>
    </xf>
    <xf numFmtId="0" fontId="18" fillId="2" borderId="0" xfId="0" applyNumberFormat="1" applyFont="1" applyFill="1" applyBorder="1" applyAlignment="1">
      <alignment/>
    </xf>
    <xf numFmtId="0" fontId="16" fillId="2" borderId="0" xfId="0" applyNumberFormat="1" applyFont="1" applyFill="1" applyBorder="1" applyAlignment="1">
      <alignment/>
    </xf>
    <xf numFmtId="43" fontId="2" fillId="0" borderId="3" xfId="0" applyNumberFormat="1" applyFont="1" applyFill="1" applyBorder="1" applyAlignment="1">
      <alignment/>
    </xf>
    <xf numFmtId="0" fontId="2" fillId="0" borderId="3" xfId="0" applyNumberFormat="1" applyFont="1" applyFill="1" applyBorder="1" applyAlignment="1">
      <alignment/>
    </xf>
    <xf numFmtId="43" fontId="2" fillId="0" borderId="1" xfId="0" applyNumberFormat="1" applyFont="1" applyFill="1" applyBorder="1" applyAlignment="1">
      <alignment/>
    </xf>
    <xf numFmtId="0" fontId="2" fillId="0" borderId="4" xfId="0" applyNumberFormat="1" applyFont="1" applyFill="1" applyBorder="1" applyAlignment="1">
      <alignment/>
    </xf>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alignment/>
    </xf>
    <xf numFmtId="43" fontId="11" fillId="0" borderId="6" xfId="0" applyNumberFormat="1" applyFont="1" applyFill="1" applyBorder="1" applyAlignment="1">
      <alignment/>
    </xf>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alignment/>
      <protection/>
    </xf>
    <xf numFmtId="0" fontId="11" fillId="2" borderId="0" xfId="0" applyNumberFormat="1" applyFont="1" applyFill="1" applyBorder="1" applyAlignment="1" applyProtection="1" quotePrefix="1">
      <alignment/>
      <protection/>
    </xf>
    <xf numFmtId="43" fontId="2" fillId="0" borderId="6" xfId="0" applyNumberFormat="1" applyFont="1" applyFill="1" applyBorder="1" applyAlignment="1">
      <alignment/>
    </xf>
    <xf numFmtId="43" fontId="2" fillId="0" borderId="7" xfId="0" applyNumberFormat="1" applyFont="1" applyFill="1" applyBorder="1" applyAlignment="1">
      <alignment/>
    </xf>
    <xf numFmtId="43" fontId="2" fillId="0" borderId="8" xfId="0" applyNumberFormat="1" applyFont="1" applyFill="1" applyBorder="1" applyAlignment="1">
      <alignment/>
    </xf>
    <xf numFmtId="43" fontId="2" fillId="0" borderId="9" xfId="0" applyNumberFormat="1" applyFont="1" applyFill="1" applyBorder="1" applyAlignment="1">
      <alignment/>
    </xf>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74" fontId="5" fillId="0" borderId="11" xfId="0" applyNumberFormat="1" applyFont="1" applyFill="1" applyBorder="1" applyAlignment="1" quotePrefix="1">
      <alignment horizontal="centerContinuous"/>
    </xf>
    <xf numFmtId="174" fontId="5" fillId="0" borderId="11" xfId="0" applyNumberFormat="1" applyFont="1" applyFill="1" applyBorder="1" applyAlignment="1">
      <alignment horizontal="centerContinuous"/>
    </xf>
    <xf numFmtId="0" fontId="5" fillId="0" borderId="12" xfId="0" applyNumberFormat="1" applyFont="1" applyBorder="1" applyAlignment="1">
      <alignment/>
    </xf>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alignment/>
    </xf>
    <xf numFmtId="0" fontId="11" fillId="2" borderId="13" xfId="0" applyNumberFormat="1" applyFont="1" applyFill="1" applyBorder="1" applyAlignment="1">
      <alignment/>
    </xf>
    <xf numFmtId="0" fontId="11" fillId="2" borderId="13" xfId="0" applyNumberFormat="1" applyFont="1" applyFill="1" applyBorder="1" applyAlignment="1" applyProtection="1">
      <alignment/>
      <protection/>
    </xf>
    <xf numFmtId="0" fontId="11" fillId="2" borderId="13" xfId="0" applyNumberFormat="1" applyFont="1" applyFill="1" applyBorder="1" applyAlignment="1" applyProtection="1" quotePrefix="1">
      <alignment/>
      <protection/>
    </xf>
    <xf numFmtId="0" fontId="5" fillId="0" borderId="13" xfId="0" applyNumberFormat="1" applyFont="1" applyBorder="1" applyAlignment="1">
      <alignment/>
    </xf>
    <xf numFmtId="0" fontId="2" fillId="0" borderId="3" xfId="0" applyNumberFormat="1" applyFont="1" applyBorder="1" applyAlignment="1">
      <alignment/>
    </xf>
    <xf numFmtId="41" fontId="2" fillId="0" borderId="3" xfId="0" applyNumberFormat="1" applyFont="1" applyBorder="1" applyAlignment="1">
      <alignment/>
    </xf>
    <xf numFmtId="43" fontId="2" fillId="0" borderId="3" xfId="0" applyNumberFormat="1" applyFont="1" applyBorder="1" applyAlignment="1">
      <alignment/>
    </xf>
    <xf numFmtId="0" fontId="2" fillId="0" borderId="14" xfId="0" applyNumberFormat="1" applyFont="1" applyBorder="1" applyAlignment="1">
      <alignment/>
    </xf>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alignment/>
    </xf>
    <xf numFmtId="43" fontId="2" fillId="0" borderId="17" xfId="0" applyNumberFormat="1" applyFont="1" applyFill="1" applyBorder="1" applyAlignment="1">
      <alignment/>
    </xf>
    <xf numFmtId="43" fontId="2" fillId="0" borderId="18" xfId="0" applyNumberFormat="1" applyFont="1" applyFill="1" applyBorder="1" applyAlignment="1">
      <alignment/>
    </xf>
    <xf numFmtId="43" fontId="2" fillId="0" borderId="19" xfId="0" applyNumberFormat="1" applyFont="1" applyFill="1" applyBorder="1" applyAlignment="1">
      <alignment/>
    </xf>
    <xf numFmtId="0" fontId="2" fillId="0" borderId="16" xfId="0" applyNumberFormat="1" applyFont="1" applyFill="1" applyBorder="1" applyAlignment="1">
      <alignment/>
    </xf>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43" fontId="5" fillId="0" borderId="2" xfId="0" applyNumberFormat="1" applyFont="1" applyFill="1" applyBorder="1" applyAlignment="1">
      <alignment/>
    </xf>
    <xf numFmtId="178" fontId="11" fillId="2" borderId="0" xfId="0" applyNumberFormat="1" applyFont="1" applyFill="1" applyBorder="1" applyAlignment="1">
      <alignment horizontal="center"/>
    </xf>
    <xf numFmtId="43" fontId="11" fillId="2" borderId="0" xfId="0" applyNumberFormat="1" applyFont="1" applyFill="1" applyBorder="1" applyAlignment="1" applyProtection="1">
      <alignment/>
      <protection/>
    </xf>
    <xf numFmtId="43" fontId="11" fillId="2" borderId="0" xfId="0" applyNumberFormat="1" applyFont="1" applyFill="1" applyBorder="1" applyAlignment="1" applyProtection="1" quotePrefix="1">
      <alignment/>
      <protection/>
    </xf>
    <xf numFmtId="0" fontId="3" fillId="2" borderId="0" xfId="0" applyNumberFormat="1" applyFont="1" applyFill="1" applyBorder="1" applyAlignment="1">
      <alignment/>
    </xf>
    <xf numFmtId="15" fontId="16" fillId="0" borderId="0" xfId="0" applyNumberFormat="1" applyFont="1" applyFill="1" applyBorder="1" applyAlignment="1" quotePrefix="1">
      <alignment/>
    </xf>
    <xf numFmtId="41" fontId="6" fillId="0" borderId="1" xfId="0" applyNumberFormat="1" applyFont="1" applyBorder="1" applyAlignment="1">
      <alignment horizontal="center"/>
    </xf>
    <xf numFmtId="0" fontId="19" fillId="2" borderId="0" xfId="0" applyFont="1" applyFill="1" applyAlignment="1">
      <alignment vertical="top" wrapText="1"/>
    </xf>
    <xf numFmtId="41" fontId="20" fillId="2" borderId="1" xfId="0" applyNumberFormat="1" applyFont="1" applyFill="1" applyBorder="1" applyAlignment="1">
      <alignment/>
    </xf>
    <xf numFmtId="41" fontId="20" fillId="2" borderId="0" xfId="0" applyNumberFormat="1" applyFont="1" applyFill="1" applyBorder="1" applyAlignment="1">
      <alignment/>
    </xf>
    <xf numFmtId="41" fontId="7" fillId="0" borderId="1" xfId="0" applyNumberFormat="1" applyFont="1" applyFill="1" applyBorder="1" applyAlignment="1">
      <alignment/>
    </xf>
    <xf numFmtId="0" fontId="21" fillId="0" borderId="0" xfId="0" applyFont="1" applyAlignment="1" applyProtection="1">
      <alignment horizontal="left"/>
      <protection/>
    </xf>
    <xf numFmtId="41" fontId="21" fillId="0" borderId="2" xfId="0" applyNumberFormat="1" applyFont="1" applyBorder="1" applyAlignment="1">
      <alignment/>
    </xf>
    <xf numFmtId="41" fontId="21" fillId="0" borderId="2" xfId="0" applyNumberFormat="1" applyFont="1" applyFill="1" applyBorder="1" applyAlignment="1">
      <alignment/>
    </xf>
    <xf numFmtId="0" fontId="22" fillId="0" borderId="0" xfId="0" applyFont="1" applyAlignment="1">
      <alignment/>
    </xf>
    <xf numFmtId="0" fontId="22" fillId="0" borderId="0" xfId="0" applyFont="1" applyAlignment="1" quotePrefix="1">
      <alignment/>
    </xf>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alignment/>
    </xf>
    <xf numFmtId="0" fontId="2" fillId="0" borderId="21" xfId="0" applyNumberFormat="1" applyFont="1" applyBorder="1" applyAlignment="1">
      <alignment/>
    </xf>
    <xf numFmtId="0" fontId="5" fillId="0" borderId="21" xfId="0" applyNumberFormat="1" applyFont="1" applyBorder="1" applyAlignment="1">
      <alignment horizontal="center"/>
    </xf>
    <xf numFmtId="0" fontId="2" fillId="0" borderId="22" xfId="0" applyNumberFormat="1" applyFont="1" applyBorder="1" applyAlignment="1">
      <alignment/>
    </xf>
    <xf numFmtId="15" fontId="11" fillId="2" borderId="0" xfId="0" applyNumberFormat="1" applyFont="1" applyFill="1" applyBorder="1" applyAlignment="1" applyProtection="1">
      <alignment horizontal="center"/>
      <protection/>
    </xf>
    <xf numFmtId="0" fontId="0" fillId="0" borderId="0" xfId="0" applyAlignment="1">
      <alignment vertical="top" wrapText="1"/>
    </xf>
    <xf numFmtId="0" fontId="0" fillId="0" borderId="0" xfId="0" applyAlignment="1">
      <alignment vertical="top"/>
    </xf>
    <xf numFmtId="41" fontId="6" fillId="0" borderId="1" xfId="0" applyNumberFormat="1" applyFont="1" applyBorder="1" applyAlignment="1">
      <alignment horizontal="center"/>
    </xf>
    <xf numFmtId="0"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7" sqref="E17"/>
    </sheetView>
  </sheetViews>
  <sheetFormatPr defaultColWidth="9.140625" defaultRowHeight="12.75"/>
  <sheetData>
    <row r="1" ht="18">
      <c r="A1" s="148" t="s">
        <v>42</v>
      </c>
    </row>
    <row r="2" ht="18">
      <c r="A2" s="148" t="s">
        <v>91</v>
      </c>
    </row>
    <row r="3" ht="18">
      <c r="A3" s="149" t="s">
        <v>35</v>
      </c>
    </row>
    <row r="5" spans="1:12" ht="63" customHeight="1">
      <c r="A5" s="157" t="s">
        <v>92</v>
      </c>
      <c r="B5" s="158"/>
      <c r="C5" s="158"/>
      <c r="D5" s="158"/>
      <c r="E5" s="158"/>
      <c r="F5" s="158"/>
      <c r="G5" s="158"/>
      <c r="H5" s="158"/>
      <c r="I5" s="158"/>
      <c r="J5" s="158"/>
      <c r="K5" s="158"/>
      <c r="L5" s="158"/>
    </row>
    <row r="6" spans="1:12" ht="12.75" customHeight="1">
      <c r="A6" s="150"/>
      <c r="B6" s="151"/>
      <c r="C6" s="151"/>
      <c r="D6" s="151"/>
      <c r="E6" s="151"/>
      <c r="F6" s="151"/>
      <c r="G6" s="151"/>
      <c r="H6" s="151"/>
      <c r="I6" s="151"/>
      <c r="J6" s="151"/>
      <c r="K6" s="151"/>
      <c r="L6" s="151"/>
    </row>
    <row r="7" spans="1:12" ht="53.25" customHeight="1">
      <c r="A7" s="157" t="s">
        <v>93</v>
      </c>
      <c r="B7" s="158"/>
      <c r="C7" s="158"/>
      <c r="D7" s="158"/>
      <c r="E7" s="158"/>
      <c r="F7" s="158"/>
      <c r="G7" s="158"/>
      <c r="H7" s="158"/>
      <c r="I7" s="158"/>
      <c r="J7" s="158"/>
      <c r="K7" s="158"/>
      <c r="L7" s="158"/>
    </row>
    <row r="9" spans="1:12" ht="41.25" customHeight="1">
      <c r="A9" s="157" t="s">
        <v>90</v>
      </c>
      <c r="B9" s="157"/>
      <c r="C9" s="157"/>
      <c r="D9" s="157"/>
      <c r="E9" s="157"/>
      <c r="F9" s="157"/>
      <c r="G9" s="157"/>
      <c r="H9" s="157"/>
      <c r="I9" s="157"/>
      <c r="J9" s="157"/>
      <c r="K9" s="157"/>
      <c r="L9" s="157"/>
    </row>
  </sheetData>
  <mergeCells count="3">
    <mergeCell ref="A5:L5"/>
    <mergeCell ref="A9:L9"/>
    <mergeCell ref="A7:L7"/>
  </mergeCells>
  <printOptions/>
  <pageMargins left="0.75" right="0.75" top="1" bottom="1" header="0.5" footer="0.5"/>
  <pageSetup fitToHeight="1" fitToWidth="1"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70</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1.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25" right="0.25" top="0.5" bottom="0.5" header="0.5" footer="0.5"/>
  <pageSetup fitToHeight="1" fitToWidth="1" horizontalDpi="600" verticalDpi="600" orientation="landscape" paperSize="5" r:id="rId1"/>
</worksheet>
</file>

<file path=xl/worksheets/sheet1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72</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73</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6.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7.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83</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6"/>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6"/>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xml><?xml version="1.0" encoding="utf-8"?>
<worksheet xmlns="http://schemas.openxmlformats.org/spreadsheetml/2006/main" xmlns:r="http://schemas.openxmlformats.org/officeDocument/2006/relationships">
  <sheetPr>
    <pageSetUpPr fitToPage="1"/>
  </sheetPr>
  <dimension ref="A1:BC89"/>
  <sheetViews>
    <sheetView tabSelected="1"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41" t="s">
        <v>58</v>
      </c>
      <c r="B2" s="2"/>
      <c r="C2" s="3"/>
      <c r="D2" s="2"/>
      <c r="E2" s="2"/>
      <c r="F2" s="2"/>
      <c r="G2" s="7"/>
      <c r="H2" s="2"/>
      <c r="I2" s="2"/>
      <c r="J2" s="2"/>
      <c r="R2" s="57"/>
    </row>
    <row r="3" spans="1:10" ht="12.75" customHeight="1">
      <c r="A3" s="1"/>
      <c r="B3" s="2"/>
      <c r="C3" s="3"/>
      <c r="D3" s="2"/>
      <c r="E3" s="2"/>
      <c r="F3" s="2"/>
      <c r="G3" s="7"/>
      <c r="H3" s="2"/>
      <c r="I3" s="2"/>
      <c r="J3" s="2"/>
    </row>
    <row r="4" spans="1:20" ht="15.75">
      <c r="A4" s="1"/>
      <c r="B4" s="2"/>
      <c r="C4" s="3"/>
      <c r="D4" s="8"/>
      <c r="E4" s="2"/>
      <c r="F4" s="2"/>
      <c r="G4" s="7"/>
      <c r="H4" s="2"/>
      <c r="I4" s="2"/>
      <c r="J4" s="2"/>
      <c r="L4" s="9" t="s">
        <v>0</v>
      </c>
      <c r="S4" s="10"/>
      <c r="T4" s="11"/>
    </row>
    <row r="5" spans="1:12" ht="12.75">
      <c r="A5" s="12"/>
      <c r="B5" s="2"/>
      <c r="C5" s="3"/>
      <c r="D5" s="2"/>
      <c r="E5" s="2"/>
      <c r="F5" s="2"/>
      <c r="G5" s="7"/>
      <c r="H5" s="2"/>
      <c r="I5" s="2"/>
      <c r="J5" s="2"/>
      <c r="L5" s="13" t="s">
        <v>30</v>
      </c>
    </row>
    <row r="6" spans="1:12" ht="12" customHeight="1">
      <c r="A6" s="3"/>
      <c r="B6" s="2"/>
      <c r="C6" s="3"/>
      <c r="D6" s="2"/>
      <c r="E6" s="2"/>
      <c r="F6" s="2"/>
      <c r="G6" s="7"/>
      <c r="H6" s="2"/>
      <c r="I6" s="2"/>
      <c r="J6" s="2"/>
      <c r="L6" s="14"/>
    </row>
    <row r="7" spans="2:20" ht="15" customHeight="1">
      <c r="B7" s="159" t="s">
        <v>1</v>
      </c>
      <c r="C7" s="159"/>
      <c r="D7" s="159"/>
      <c r="E7" s="159"/>
      <c r="F7" s="159"/>
      <c r="G7" s="159"/>
      <c r="H7" s="159"/>
      <c r="I7" s="140"/>
      <c r="J7" s="140"/>
      <c r="L7" s="160" t="s">
        <v>2</v>
      </c>
      <c r="M7" s="160"/>
      <c r="N7" s="160"/>
      <c r="O7" s="160"/>
      <c r="P7" s="160"/>
      <c r="R7" s="159" t="s">
        <v>3</v>
      </c>
      <c r="S7" s="159"/>
      <c r="T7" s="159"/>
    </row>
    <row r="8" spans="2:14" ht="15" customHeight="1">
      <c r="B8" s="15"/>
      <c r="D8" s="16" t="s">
        <v>4</v>
      </c>
      <c r="F8" s="16"/>
      <c r="H8" s="16" t="s">
        <v>5</v>
      </c>
      <c r="I8" s="16"/>
      <c r="J8" s="16"/>
      <c r="L8" s="15"/>
      <c r="N8" s="16"/>
    </row>
    <row r="9" spans="2:16" ht="15" customHeight="1">
      <c r="B9" s="15"/>
      <c r="D9" s="16" t="s">
        <v>6</v>
      </c>
      <c r="F9" s="17" t="s">
        <v>7</v>
      </c>
      <c r="H9" s="16" t="s">
        <v>8</v>
      </c>
      <c r="I9" s="16"/>
      <c r="J9" s="16" t="s">
        <v>86</v>
      </c>
      <c r="L9" s="15" t="s">
        <v>33</v>
      </c>
      <c r="N9" s="16" t="s">
        <v>87</v>
      </c>
      <c r="P9" s="16" t="s">
        <v>9</v>
      </c>
    </row>
    <row r="10" spans="2:20" s="15" customFormat="1" ht="13.5" customHeight="1">
      <c r="B10" s="18" t="s">
        <v>32</v>
      </c>
      <c r="C10" s="18"/>
      <c r="D10" s="16" t="s">
        <v>10</v>
      </c>
      <c r="E10" s="19"/>
      <c r="F10" s="19" t="s">
        <v>6</v>
      </c>
      <c r="G10" s="19"/>
      <c r="H10" s="19" t="s">
        <v>6</v>
      </c>
      <c r="I10" s="19"/>
      <c r="J10" s="19" t="s">
        <v>11</v>
      </c>
      <c r="K10" s="19"/>
      <c r="L10" s="18" t="s">
        <v>6</v>
      </c>
      <c r="M10" s="19"/>
      <c r="N10" s="19" t="s">
        <v>6</v>
      </c>
      <c r="O10" s="19"/>
      <c r="P10" s="19" t="s">
        <v>11</v>
      </c>
      <c r="Q10" s="19"/>
      <c r="R10" s="20"/>
      <c r="S10" s="21"/>
      <c r="T10" s="6"/>
    </row>
    <row r="11" spans="2:20" s="15" customFormat="1" ht="13.5" customHeight="1">
      <c r="B11" s="17" t="s">
        <v>12</v>
      </c>
      <c r="D11" s="19" t="s">
        <v>12</v>
      </c>
      <c r="E11" s="16"/>
      <c r="F11" s="17" t="s">
        <v>13</v>
      </c>
      <c r="G11" s="19"/>
      <c r="H11" s="17" t="s">
        <v>14</v>
      </c>
      <c r="I11" s="17"/>
      <c r="J11" s="17" t="s">
        <v>15</v>
      </c>
      <c r="K11" s="22"/>
      <c r="L11" s="17" t="s">
        <v>29</v>
      </c>
      <c r="M11" s="22"/>
      <c r="N11" s="17" t="s">
        <v>88</v>
      </c>
      <c r="O11" s="22"/>
      <c r="P11" s="17" t="s">
        <v>15</v>
      </c>
      <c r="Q11" s="22"/>
      <c r="R11" s="23" t="s">
        <v>31</v>
      </c>
      <c r="S11" s="20"/>
      <c r="T11" s="24">
        <v>2008</v>
      </c>
    </row>
    <row r="12" spans="1:23" s="20" customFormat="1" ht="12.75" customHeight="1">
      <c r="A12" s="25" t="s">
        <v>28</v>
      </c>
      <c r="B12" s="26"/>
      <c r="C12" s="27" t="s">
        <v>16</v>
      </c>
      <c r="D12" s="26"/>
      <c r="E12" s="28"/>
      <c r="F12" s="26"/>
      <c r="G12" s="29"/>
      <c r="H12" s="26"/>
      <c r="I12" s="26"/>
      <c r="J12" s="26"/>
      <c r="K12" s="29"/>
      <c r="L12" s="30"/>
      <c r="M12" s="31"/>
      <c r="N12" s="30"/>
      <c r="O12" s="31"/>
      <c r="P12" s="30"/>
      <c r="Q12" s="29"/>
      <c r="R12" s="26"/>
      <c r="S12" s="26"/>
      <c r="T12" s="26"/>
      <c r="U12" s="26"/>
      <c r="V12" s="26"/>
      <c r="W12" s="26"/>
    </row>
    <row r="13" spans="1:23" s="20" customFormat="1" ht="12.75" customHeight="1">
      <c r="A13" s="32"/>
      <c r="B13" s="26"/>
      <c r="C13" s="27"/>
      <c r="D13" s="26"/>
      <c r="E13" s="28"/>
      <c r="F13" s="26"/>
      <c r="G13" s="29"/>
      <c r="H13" s="26"/>
      <c r="I13" s="26"/>
      <c r="J13" s="26"/>
      <c r="K13" s="29"/>
      <c r="L13" s="30"/>
      <c r="M13" s="31"/>
      <c r="N13" s="30"/>
      <c r="O13" s="31"/>
      <c r="P13" s="30"/>
      <c r="Q13" s="29"/>
      <c r="R13" s="26"/>
      <c r="S13" s="26"/>
      <c r="T13" s="26"/>
      <c r="U13" s="26"/>
      <c r="V13" s="26"/>
      <c r="W13" s="26"/>
    </row>
    <row r="14" spans="1:23" s="20" customFormat="1" ht="12.75" customHeight="1">
      <c r="A14" s="32" t="s">
        <v>17</v>
      </c>
      <c r="B14" s="26">
        <f>+Land!H40+'Land Improv'!O40</f>
        <v>0</v>
      </c>
      <c r="C14" s="27"/>
      <c r="D14" s="26">
        <f>+Leaseholds!O40+'Bldgs-Wood'!O40+'Bldgs-Brick'!O40</f>
        <v>0</v>
      </c>
      <c r="E14" s="28"/>
      <c r="F14" s="26">
        <f>+Vehicles!O40+'Mach &amp; Equip'!O40+'Road Equip'!O40</f>
        <v>0</v>
      </c>
      <c r="G14" s="29"/>
      <c r="H14" s="26">
        <f>+Comp!O40</f>
        <v>0</v>
      </c>
      <c r="I14" s="26"/>
      <c r="J14" s="26">
        <f>+'Gen AUC'!H40</f>
        <v>0</v>
      </c>
      <c r="K14" s="29"/>
      <c r="L14" s="30">
        <f>+'Trans-Land'!H40+'Rd Surface'!O40+'Rd Grade'!O40+Bridges!O40+'Traffic Lights &amp; Equip'!O40</f>
        <v>0</v>
      </c>
      <c r="M14" s="31"/>
      <c r="N14" s="30">
        <f>+Dams!O40+'W&amp;S-Equip'!O40+'W&amp;S-Networks'!O40+'W&amp;S-Bldgs Wood'!O40+'W&amp;S-Bldgs Brick'!O40+'W&amp;S-Land Improv'!O40+'W&amp;S-Land'!H40</f>
        <v>0</v>
      </c>
      <c r="O14" s="31"/>
      <c r="P14" s="30">
        <f>+'W&amp;S-AUC'!H40+'Trans-AUC'!H40</f>
        <v>0</v>
      </c>
      <c r="Q14" s="29"/>
      <c r="R14" s="26">
        <f>SUM(B14:P14)</f>
        <v>0</v>
      </c>
      <c r="S14" s="26"/>
      <c r="T14" s="26">
        <f>+Land!E40+'Land Improv'!I40+'Bldgs-Brick'!I40+'Bldgs-Wood'!I40+Vehicles!I40+'Mach &amp; Equip'!I40+'Road Equip'!I40+Comp!I40+Leaseholds!I40+'Gen AUC'!E40+'Trans-Land'!E40+'Rd Surface'!I40+'Rd Grade'!I40+Bridges!I40+'Traffic Lights &amp; Equip'!I40+'Trans-AUC'!E40+'W&amp;S-Land'!E40+'W&amp;S-Land Improv'!I40+'W&amp;S-Bldgs Brick'!I40+'W&amp;S-Bldgs Wood'!I40+'W&amp;S-Networks'!I40+'W&amp;S-Equip'!I40+Dams!I40+'W&amp;S-AUC'!E40</f>
        <v>0</v>
      </c>
      <c r="U14" s="26"/>
      <c r="V14" s="26"/>
      <c r="W14" s="26"/>
    </row>
    <row r="15" spans="1:23" s="20" customFormat="1" ht="13.5" customHeight="1">
      <c r="A15" s="32"/>
      <c r="B15" s="26"/>
      <c r="C15" s="27"/>
      <c r="D15" s="26"/>
      <c r="E15" s="28"/>
      <c r="F15" s="26"/>
      <c r="G15" s="29"/>
      <c r="H15" s="26"/>
      <c r="I15" s="26"/>
      <c r="J15" s="26"/>
      <c r="K15" s="29"/>
      <c r="L15" s="30"/>
      <c r="M15" s="31"/>
      <c r="N15" s="30"/>
      <c r="O15" s="31"/>
      <c r="P15" s="30"/>
      <c r="Q15" s="29"/>
      <c r="R15" s="26"/>
      <c r="S15" s="26"/>
      <c r="T15" s="26"/>
      <c r="U15" s="26"/>
      <c r="V15" s="26"/>
      <c r="W15" s="26"/>
    </row>
    <row r="16" spans="1:23" s="20" customFormat="1" ht="13.5" customHeight="1">
      <c r="A16" s="32" t="s">
        <v>18</v>
      </c>
      <c r="B16" s="26">
        <f>+Land!I40+'Land Improv'!T40</f>
        <v>0</v>
      </c>
      <c r="C16" s="27"/>
      <c r="D16" s="26">
        <f>+Leaseholds!T40+'Bldgs-Wood'!T40+'Bldgs-Brick'!T40</f>
        <v>0</v>
      </c>
      <c r="E16" s="28"/>
      <c r="F16" s="26">
        <f>+Vehicles!T40+'Mach &amp; Equip'!T40+'Road Equip'!T40</f>
        <v>0</v>
      </c>
      <c r="G16" s="29"/>
      <c r="H16" s="26">
        <f>+Comp!T40</f>
        <v>0</v>
      </c>
      <c r="I16" s="26"/>
      <c r="J16" s="26">
        <f>+'Gen AUC'!I40</f>
        <v>0</v>
      </c>
      <c r="K16" s="29"/>
      <c r="L16" s="30">
        <f>+'Trans-Land'!I40+'Rd Surface'!T40+'Rd Grade'!T40+Bridges!T40+'Traffic Lights &amp; Equip'!T40</f>
        <v>0</v>
      </c>
      <c r="M16" s="31"/>
      <c r="N16" s="30">
        <f>+Dams!T40+'W&amp;S-Equip'!T40+'W&amp;S-Networks'!T40+'W&amp;S-Bldgs Wood'!T40+'W&amp;S-Bldgs Brick'!T40+'W&amp;S-Land Improv'!T40+'W&amp;S-Land'!I40</f>
        <v>0</v>
      </c>
      <c r="O16" s="31"/>
      <c r="P16" s="30">
        <f>+'W&amp;S-AUC'!I40+'Trans-AUC'!I40</f>
        <v>0</v>
      </c>
      <c r="Q16" s="29"/>
      <c r="R16" s="26">
        <f>SUM(B16:P16)</f>
        <v>0</v>
      </c>
      <c r="S16" s="26"/>
      <c r="T16" s="26">
        <f>+Land!F40+'Land Improv'!M40+'Bldgs-Brick'!M40+'Bldgs-Wood'!M40+Vehicles!M40+'Mach &amp; Equip'!M40+'Road Equip'!M40+Comp!M40+Leaseholds!M40+'Gen AUC'!F40+'Trans-Land'!F40+'Rd Surface'!M40+'Rd Grade'!M40+Bridges!M40+'Traffic Lights &amp; Equip'!M40+'Trans-AUC'!F40+'W&amp;S-Land'!F40+'W&amp;S-Land Improv'!M40+'W&amp;S-Bldgs Brick'!M40+'W&amp;S-Bldgs Wood'!M40+'W&amp;S-Networks'!M40+'W&amp;S-Equip'!M40+Dams!M40+'W&amp;S-AUC'!F40</f>
        <v>0</v>
      </c>
      <c r="U16" s="26"/>
      <c r="V16" s="26"/>
      <c r="W16" s="26"/>
    </row>
    <row r="17" spans="1:23" s="20" customFormat="1" ht="13.5" customHeight="1">
      <c r="A17" s="33"/>
      <c r="B17" s="26"/>
      <c r="C17" s="27"/>
      <c r="D17" s="26"/>
      <c r="E17" s="28"/>
      <c r="F17" s="26"/>
      <c r="G17" s="29"/>
      <c r="H17" s="26"/>
      <c r="I17" s="26"/>
      <c r="J17" s="26"/>
      <c r="K17" s="29"/>
      <c r="L17" s="30"/>
      <c r="M17" s="31"/>
      <c r="N17" s="30"/>
      <c r="O17" s="31"/>
      <c r="P17" s="30"/>
      <c r="Q17" s="29"/>
      <c r="R17" s="26"/>
      <c r="S17" s="26"/>
      <c r="T17" s="26"/>
      <c r="U17" s="26"/>
      <c r="V17" s="26"/>
      <c r="W17" s="26"/>
    </row>
    <row r="18" spans="1:23" s="20" customFormat="1" ht="13.5" customHeight="1">
      <c r="A18" s="32" t="s">
        <v>19</v>
      </c>
      <c r="B18" s="34">
        <f>+Land!J40+'Land Improv'!U40</f>
        <v>0</v>
      </c>
      <c r="C18" s="27"/>
      <c r="D18" s="34">
        <f>+Leaseholds!U40+'Bldgs-Wood'!U40+'Bldgs-Brick'!U40</f>
        <v>0</v>
      </c>
      <c r="E18" s="26"/>
      <c r="F18" s="34">
        <f>+Vehicles!U40+'Mach &amp; Equip'!U40+'Road Equip'!U40</f>
        <v>0</v>
      </c>
      <c r="G18" s="29"/>
      <c r="H18" s="34">
        <f>+Comp!U40</f>
        <v>0</v>
      </c>
      <c r="I18" s="29"/>
      <c r="J18" s="34">
        <f>+'Gen AUC'!J40</f>
        <v>0</v>
      </c>
      <c r="K18" s="29"/>
      <c r="L18" s="34">
        <f>+'Trans-Land'!J40+'Rd Surface'!U40+'Rd Grade'!U40+Bridges!U40+'Traffic Lights &amp; Equip'!U40</f>
        <v>0</v>
      </c>
      <c r="M18" s="29"/>
      <c r="N18" s="34">
        <f>+Dams!U40+'W&amp;S-Equip'!U40+'W&amp;S-Networks'!U40+'W&amp;S-Bldgs Wood'!U40+'W&amp;S-Bldgs Brick'!U40+'W&amp;S-Land Improv'!U40+'W&amp;S-Land'!J40</f>
        <v>0</v>
      </c>
      <c r="O18" s="29"/>
      <c r="P18" s="34">
        <f>+'W&amp;S-AUC'!J40+'Trans-AUC'!J40</f>
        <v>0</v>
      </c>
      <c r="Q18" s="29"/>
      <c r="R18" s="34">
        <f>SUM(B18:P18)</f>
        <v>0</v>
      </c>
      <c r="S18" s="26"/>
      <c r="T18" s="34">
        <f>+Land!G40+'Land Improv'!N40+'Bldgs-Brick'!N40+'Bldgs-Wood'!N40+Vehicles!N40+'Mach &amp; Equip'!N40+'Road Equip'!N40+Comp!N40+Leaseholds!N40+'Gen AUC'!G40+'Trans-Land'!G40+'Rd Surface'!N40+'Rd Grade'!N40+Bridges!N40+'Traffic Lights &amp; Equip'!N40+'Trans-AUC'!G40+'W&amp;S-Land'!G40+'W&amp;S-Land Improv'!N40+'W&amp;S-Bldgs Brick'!N40+'W&amp;S-Bldgs Wood'!N40+'W&amp;S-Networks'!N40+'W&amp;S-Equip'!N40+Dams!N40+'W&amp;S-AUC'!G40</f>
        <v>0</v>
      </c>
      <c r="U18" s="26"/>
      <c r="V18" s="26"/>
      <c r="W18" s="26"/>
    </row>
    <row r="19" spans="1:23" s="20" customFormat="1" ht="13.5" customHeight="1">
      <c r="A19" s="35"/>
      <c r="B19" s="29"/>
      <c r="C19" s="36"/>
      <c r="D19" s="29"/>
      <c r="E19" s="37"/>
      <c r="F19" s="29"/>
      <c r="G19" s="29"/>
      <c r="H19" s="29"/>
      <c r="I19" s="29"/>
      <c r="J19" s="29"/>
      <c r="K19" s="29"/>
      <c r="L19" s="29"/>
      <c r="M19" s="29"/>
      <c r="N19" s="29"/>
      <c r="O19" s="29"/>
      <c r="P19" s="29"/>
      <c r="Q19" s="29"/>
      <c r="R19" s="29"/>
      <c r="S19" s="29"/>
      <c r="T19" s="29"/>
      <c r="U19" s="29"/>
      <c r="V19" s="26"/>
      <c r="W19" s="26"/>
    </row>
    <row r="20" spans="1:23" s="20" customFormat="1" ht="13.5" customHeight="1">
      <c r="A20" s="32" t="s">
        <v>20</v>
      </c>
      <c r="B20" s="34">
        <f>SUM(B14:B18)</f>
        <v>0</v>
      </c>
      <c r="C20" s="27" t="s">
        <v>16</v>
      </c>
      <c r="D20" s="34">
        <f>SUM(D14:D18)</f>
        <v>0</v>
      </c>
      <c r="E20" s="26"/>
      <c r="F20" s="34">
        <f>SUM(F14:F18)</f>
        <v>0</v>
      </c>
      <c r="G20" s="29"/>
      <c r="H20" s="34">
        <f>SUM(H14:H18)</f>
        <v>0</v>
      </c>
      <c r="I20" s="29"/>
      <c r="J20" s="34">
        <f>SUM(J14:J18)</f>
        <v>0</v>
      </c>
      <c r="K20" s="29"/>
      <c r="L20" s="34">
        <f>SUM(L14:L18)</f>
        <v>0</v>
      </c>
      <c r="M20" s="29"/>
      <c r="N20" s="34">
        <f>SUM(N14:N18)</f>
        <v>0</v>
      </c>
      <c r="O20" s="29"/>
      <c r="P20" s="34">
        <f>SUM(P14:P18)</f>
        <v>0</v>
      </c>
      <c r="Q20" s="29"/>
      <c r="R20" s="34">
        <f>SUM(R14:R18)</f>
        <v>0</v>
      </c>
      <c r="S20" s="26"/>
      <c r="T20" s="34">
        <f>SUM(T14:T18)</f>
        <v>0</v>
      </c>
      <c r="U20" s="26"/>
      <c r="V20" s="26"/>
      <c r="W20" s="26"/>
    </row>
    <row r="21" spans="1:23" s="20" customFormat="1" ht="13.5" customHeight="1">
      <c r="A21" s="38"/>
      <c r="B21" s="26"/>
      <c r="C21" s="27" t="s">
        <v>16</v>
      </c>
      <c r="D21" s="26"/>
      <c r="E21" s="28" t="s">
        <v>16</v>
      </c>
      <c r="F21" s="26"/>
      <c r="G21" s="29"/>
      <c r="H21" s="26"/>
      <c r="I21" s="26"/>
      <c r="J21" s="26"/>
      <c r="K21" s="29"/>
      <c r="L21" s="26"/>
      <c r="M21" s="29"/>
      <c r="N21" s="26"/>
      <c r="O21" s="29"/>
      <c r="P21" s="26"/>
      <c r="Q21" s="29"/>
      <c r="R21" s="26"/>
      <c r="S21" s="26"/>
      <c r="T21" s="26"/>
      <c r="U21" s="26"/>
      <c r="V21" s="26"/>
      <c r="W21" s="26"/>
    </row>
    <row r="22" spans="1:23" s="20" customFormat="1" ht="13.5" customHeight="1">
      <c r="A22" s="25" t="s">
        <v>21</v>
      </c>
      <c r="B22" s="26"/>
      <c r="C22" s="27" t="s">
        <v>16</v>
      </c>
      <c r="D22" s="26"/>
      <c r="E22" s="28" t="s">
        <v>16</v>
      </c>
      <c r="F22" s="26"/>
      <c r="G22" s="29"/>
      <c r="H22" s="26"/>
      <c r="I22" s="26"/>
      <c r="J22" s="26"/>
      <c r="K22" s="29"/>
      <c r="L22" s="26"/>
      <c r="M22" s="29"/>
      <c r="N22" s="26"/>
      <c r="O22" s="29"/>
      <c r="P22" s="26"/>
      <c r="Q22" s="29"/>
      <c r="R22" s="26"/>
      <c r="S22" s="26"/>
      <c r="T22" s="26"/>
      <c r="U22" s="26"/>
      <c r="V22" s="26"/>
      <c r="W22" s="26"/>
    </row>
    <row r="23" spans="1:23" s="20" customFormat="1" ht="13.5" customHeight="1">
      <c r="A23" s="32"/>
      <c r="B23" s="26"/>
      <c r="C23" s="27"/>
      <c r="D23" s="26"/>
      <c r="E23" s="28"/>
      <c r="F23" s="26"/>
      <c r="G23" s="29"/>
      <c r="H23" s="26"/>
      <c r="I23" s="26"/>
      <c r="J23" s="26"/>
      <c r="K23" s="29"/>
      <c r="L23" s="26"/>
      <c r="M23" s="29"/>
      <c r="N23" s="26"/>
      <c r="O23" s="29"/>
      <c r="P23" s="26"/>
      <c r="Q23" s="29"/>
      <c r="R23" s="26"/>
      <c r="S23" s="26"/>
      <c r="T23" s="26"/>
      <c r="U23" s="26"/>
      <c r="V23" s="26"/>
      <c r="W23" s="26"/>
    </row>
    <row r="24" spans="1:23" s="20" customFormat="1" ht="13.5" customHeight="1">
      <c r="A24" s="32" t="s">
        <v>22</v>
      </c>
      <c r="B24" s="26">
        <f>-'Land Improv'!R40</f>
        <v>0</v>
      </c>
      <c r="C24" s="27"/>
      <c r="D24" s="26">
        <f>-Leaseholds!R40-'Bldgs-Wood'!R40-'Bldgs-Brick'!R40</f>
        <v>0</v>
      </c>
      <c r="E24" s="28"/>
      <c r="F24" s="26">
        <f>-Vehicles!R40-'Mach &amp; Equip'!R40-'Road Equip'!R40</f>
        <v>0</v>
      </c>
      <c r="G24" s="29"/>
      <c r="H24" s="26">
        <f>-Comp!R40</f>
        <v>0</v>
      </c>
      <c r="I24" s="26"/>
      <c r="J24" s="26">
        <v>0</v>
      </c>
      <c r="K24" s="29"/>
      <c r="L24" s="30">
        <f>-'Rd Surface'!R40-'Rd Grade'!R40-Bridges!R40-'Traffic Lights &amp; Equip'!R40</f>
        <v>0</v>
      </c>
      <c r="M24" s="31"/>
      <c r="N24" s="30">
        <f>-Dams!R40-'W&amp;S-Equip'!R40-'W&amp;S-Networks'!R40-'W&amp;S-Bldgs Wood'!R40-'W&amp;S-Bldgs Brick'!R40-'W&amp;S-Land Improv'!R40</f>
        <v>0</v>
      </c>
      <c r="O24" s="31"/>
      <c r="P24" s="30">
        <v>0</v>
      </c>
      <c r="Q24" s="29"/>
      <c r="R24" s="26">
        <f>SUM(B24:P24)</f>
        <v>0</v>
      </c>
      <c r="S24" s="26"/>
      <c r="T24" s="26">
        <f>-'Land Improv'!K40-'Bldgs-Brick'!K40-'Bldgs-Wood'!K40-Vehicles!K40-'Mach &amp; Equip'!K40-'Road Equip'!K40-Comp!K40-Leaseholds!K40-'Rd Surface'!K40-'Rd Grade'!K40-Bridges!K40-'Traffic Lights &amp; Equip'!K40-'W&amp;S-Land Improv'!K40-'W&amp;S-Bldgs Brick'!K40-'W&amp;S-Bldgs Wood'!K40-'W&amp;S-Networks'!K40-'W&amp;S-Equip'!K40-Dams!K40</f>
        <v>0</v>
      </c>
      <c r="U24" s="26"/>
      <c r="V24" s="26"/>
      <c r="W24" s="26"/>
    </row>
    <row r="25" spans="2:23" s="20" customFormat="1" ht="13.5" customHeight="1">
      <c r="B25" s="26"/>
      <c r="C25" s="27"/>
      <c r="D25" s="26"/>
      <c r="E25" s="28"/>
      <c r="F25" s="26"/>
      <c r="G25" s="29"/>
      <c r="H25" s="26"/>
      <c r="I25" s="26"/>
      <c r="J25" s="26"/>
      <c r="K25" s="29"/>
      <c r="L25" s="30"/>
      <c r="M25" s="31"/>
      <c r="N25" s="30"/>
      <c r="O25" s="31"/>
      <c r="P25" s="30"/>
      <c r="Q25" s="29"/>
      <c r="R25" s="26"/>
      <c r="S25" s="26"/>
      <c r="T25" s="26"/>
      <c r="U25" s="26"/>
      <c r="V25" s="26"/>
      <c r="W25" s="26"/>
    </row>
    <row r="26" spans="1:23" s="20" customFormat="1" ht="13.5" customHeight="1">
      <c r="A26" s="32" t="s">
        <v>23</v>
      </c>
      <c r="B26" s="29">
        <f>-'Land Improv'!X40</f>
        <v>0</v>
      </c>
      <c r="C26" s="36"/>
      <c r="D26" s="29">
        <f>-Leaseholds!X40-'Bldgs-Wood'!X40-'Bldgs-Brick'!X40</f>
        <v>0</v>
      </c>
      <c r="E26" s="37"/>
      <c r="F26" s="29">
        <f>-Vehicles!X40-'Mach &amp; Equip'!X40-'Road Equip'!X40</f>
        <v>0</v>
      </c>
      <c r="G26" s="29"/>
      <c r="H26" s="29">
        <f>-Comp!X40</f>
        <v>0</v>
      </c>
      <c r="I26" s="29"/>
      <c r="J26" s="29">
        <v>0</v>
      </c>
      <c r="K26" s="29"/>
      <c r="L26" s="31">
        <f>-'Rd Surface'!X40-'Rd Grade'!X40-Bridges!X40-'Traffic Lights &amp; Equip'!X40</f>
        <v>0</v>
      </c>
      <c r="M26" s="31"/>
      <c r="N26" s="31">
        <f>-Dams!X40-'W&amp;S-Equip'!X40-'W&amp;S-Networks'!X40-'W&amp;S-Bldgs Wood'!X40-'W&amp;S-Bldgs Brick'!X40-'W&amp;S-Land Improv'!X40</f>
        <v>0</v>
      </c>
      <c r="O26" s="31"/>
      <c r="P26" s="31">
        <v>0</v>
      </c>
      <c r="Q26" s="29"/>
      <c r="R26" s="26">
        <f>SUM(B26:P26)</f>
        <v>0</v>
      </c>
      <c r="S26" s="29"/>
      <c r="T26" s="26">
        <f>-'Land Improv'!Q40-'Bldgs-Brick'!Q40-'Bldgs-Wood'!Q40-Vehicles!Q40-'Mach &amp; Equip'!Q40-'Road Equip'!Q40-Comp!Q40-Leaseholds!Q40-'Rd Surface'!Q40-'Rd Grade'!Q40-Bridges!Q40-'Traffic Lights &amp; Equip'!Q40-'W&amp;S-Land Improv'!Q40-'W&amp;S-Bldgs Brick'!Q40-'W&amp;S-Bldgs Wood'!Q40-'W&amp;S-Networks'!Q40-'W&amp;S-Equip'!Q40-Dams!Q40</f>
        <v>0</v>
      </c>
      <c r="U26" s="26"/>
      <c r="V26" s="26"/>
      <c r="W26" s="26"/>
    </row>
    <row r="27" spans="1:23" s="20" customFormat="1" ht="13.5" customHeight="1">
      <c r="A27" s="32"/>
      <c r="B27" s="29"/>
      <c r="C27" s="36"/>
      <c r="D27" s="29"/>
      <c r="E27" s="37"/>
      <c r="F27" s="29"/>
      <c r="G27" s="29"/>
      <c r="H27" s="29"/>
      <c r="I27" s="29"/>
      <c r="J27" s="29"/>
      <c r="K27" s="29"/>
      <c r="L27" s="29"/>
      <c r="M27" s="29"/>
      <c r="N27" s="29"/>
      <c r="O27" s="29"/>
      <c r="P27" s="29"/>
      <c r="Q27" s="29"/>
      <c r="R27" s="29"/>
      <c r="S27" s="29"/>
      <c r="T27" s="29"/>
      <c r="U27" s="26"/>
      <c r="V27" s="26"/>
      <c r="W27" s="26"/>
    </row>
    <row r="28" spans="1:23" s="20" customFormat="1" ht="13.5" customHeight="1">
      <c r="A28" s="32" t="s">
        <v>24</v>
      </c>
      <c r="B28" s="142"/>
      <c r="C28" s="27"/>
      <c r="D28" s="142"/>
      <c r="E28" s="28"/>
      <c r="F28" s="142"/>
      <c r="G28" s="29"/>
      <c r="H28" s="142"/>
      <c r="I28" s="143"/>
      <c r="J28" s="144">
        <v>0</v>
      </c>
      <c r="K28" s="29"/>
      <c r="L28" s="142"/>
      <c r="M28" s="29"/>
      <c r="N28" s="142"/>
      <c r="O28" s="29"/>
      <c r="P28" s="144">
        <v>0</v>
      </c>
      <c r="Q28" s="29"/>
      <c r="R28" s="34">
        <f>SUM(B28:P28)</f>
        <v>0</v>
      </c>
      <c r="S28" s="26"/>
      <c r="T28" s="142"/>
      <c r="U28" s="26"/>
      <c r="V28" s="26"/>
      <c r="W28" s="26"/>
    </row>
    <row r="29" spans="1:23" s="40" customFormat="1" ht="13.5" customHeight="1">
      <c r="A29" s="39"/>
      <c r="B29" s="29"/>
      <c r="C29" s="36"/>
      <c r="D29" s="29"/>
      <c r="E29" s="37"/>
      <c r="F29" s="29"/>
      <c r="G29" s="29"/>
      <c r="H29" s="29"/>
      <c r="I29" s="29"/>
      <c r="J29" s="29"/>
      <c r="K29" s="29"/>
      <c r="L29" s="29"/>
      <c r="M29" s="29"/>
      <c r="N29" s="29"/>
      <c r="O29" s="29"/>
      <c r="P29" s="29"/>
      <c r="Q29" s="29"/>
      <c r="R29" s="29"/>
      <c r="S29" s="29"/>
      <c r="T29" s="29"/>
      <c r="U29" s="29"/>
      <c r="V29" s="29"/>
      <c r="W29" s="29"/>
    </row>
    <row r="30" spans="1:23" s="20" customFormat="1" ht="13.5" customHeight="1">
      <c r="A30" s="41" t="s">
        <v>25</v>
      </c>
      <c r="B30" s="34">
        <f>SUM(B24:B28)</f>
        <v>0</v>
      </c>
      <c r="C30" s="27" t="s">
        <v>16</v>
      </c>
      <c r="D30" s="34">
        <f>SUM(D24:D28)</f>
        <v>0</v>
      </c>
      <c r="E30" s="26"/>
      <c r="F30" s="34">
        <f>SUM(F24:F28)</f>
        <v>0</v>
      </c>
      <c r="G30" s="29"/>
      <c r="H30" s="34">
        <f>SUM(H24:H28)</f>
        <v>0</v>
      </c>
      <c r="I30" s="29"/>
      <c r="J30" s="34">
        <f>SUM(J24:J28)</f>
        <v>0</v>
      </c>
      <c r="K30" s="29"/>
      <c r="L30" s="34">
        <f>SUM(L24:L28)</f>
        <v>0</v>
      </c>
      <c r="M30" s="29"/>
      <c r="N30" s="34">
        <f>SUM(N24:N28)</f>
        <v>0</v>
      </c>
      <c r="O30" s="29"/>
      <c r="P30" s="34">
        <f>SUM(P24:P28)</f>
        <v>0</v>
      </c>
      <c r="Q30" s="29"/>
      <c r="R30" s="34">
        <f>SUM(R24:R28)</f>
        <v>0</v>
      </c>
      <c r="S30" s="26"/>
      <c r="T30" s="34">
        <f>SUM(T24:T28)</f>
        <v>0</v>
      </c>
      <c r="U30" s="26"/>
      <c r="V30" s="26"/>
      <c r="W30" s="26"/>
    </row>
    <row r="31" spans="1:23" s="20" customFormat="1" ht="13.5" customHeight="1">
      <c r="A31" s="41"/>
      <c r="B31" s="29"/>
      <c r="C31" s="27"/>
      <c r="D31" s="29"/>
      <c r="E31" s="26"/>
      <c r="F31" s="29"/>
      <c r="G31" s="29"/>
      <c r="H31" s="29"/>
      <c r="I31" s="29"/>
      <c r="J31" s="29"/>
      <c r="K31" s="29"/>
      <c r="L31" s="29"/>
      <c r="M31" s="29"/>
      <c r="N31" s="29"/>
      <c r="O31" s="29"/>
      <c r="P31" s="29"/>
      <c r="Q31" s="29"/>
      <c r="R31" s="29"/>
      <c r="S31" s="26"/>
      <c r="T31" s="29"/>
      <c r="U31" s="26"/>
      <c r="V31" s="26"/>
      <c r="W31" s="26"/>
    </row>
    <row r="32" spans="1:23" s="20" customFormat="1" ht="13.5" customHeight="1">
      <c r="A32" s="38" t="s">
        <v>26</v>
      </c>
      <c r="B32" s="29"/>
      <c r="C32" s="27"/>
      <c r="D32" s="29"/>
      <c r="E32" s="37"/>
      <c r="F32" s="29"/>
      <c r="G32" s="29"/>
      <c r="H32" s="29"/>
      <c r="I32" s="29"/>
      <c r="J32" s="29"/>
      <c r="K32" s="29"/>
      <c r="L32" s="29"/>
      <c r="M32" s="29"/>
      <c r="N32" s="29"/>
      <c r="O32" s="29"/>
      <c r="P32" s="29"/>
      <c r="Q32" s="29"/>
      <c r="R32" s="29"/>
      <c r="S32" s="29"/>
      <c r="T32" s="29"/>
      <c r="U32" s="29"/>
      <c r="V32" s="26"/>
      <c r="W32" s="26"/>
    </row>
    <row r="33" spans="1:23" s="20" customFormat="1" ht="13.5" customHeight="1" thickBot="1">
      <c r="A33" s="32" t="s">
        <v>27</v>
      </c>
      <c r="B33" s="42">
        <f>B20-B30</f>
        <v>0</v>
      </c>
      <c r="C33" s="27" t="s">
        <v>16</v>
      </c>
      <c r="D33" s="42">
        <f>D20-D30</f>
        <v>0</v>
      </c>
      <c r="E33" s="26"/>
      <c r="F33" s="42">
        <f>F20-F30</f>
        <v>0</v>
      </c>
      <c r="G33" s="29"/>
      <c r="H33" s="42">
        <f>H20-H30</f>
        <v>0</v>
      </c>
      <c r="I33" s="29"/>
      <c r="J33" s="42">
        <f>J20-J30</f>
        <v>0</v>
      </c>
      <c r="K33" s="29"/>
      <c r="L33" s="42">
        <f>L20-L30</f>
        <v>0</v>
      </c>
      <c r="M33" s="29"/>
      <c r="N33" s="42">
        <f>N20-N30</f>
        <v>0</v>
      </c>
      <c r="O33" s="29"/>
      <c r="P33" s="42">
        <f>P20-P30</f>
        <v>0</v>
      </c>
      <c r="Q33" s="29"/>
      <c r="R33" s="42">
        <f>R20-R30</f>
        <v>0</v>
      </c>
      <c r="S33" s="26"/>
      <c r="T33" s="42">
        <f>T20-T30</f>
        <v>0</v>
      </c>
      <c r="U33" s="26"/>
      <c r="V33" s="26"/>
      <c r="W33" s="26"/>
    </row>
    <row r="34" spans="1:23" s="20" customFormat="1" ht="13.5" customHeight="1" thickTop="1">
      <c r="A34" s="38"/>
      <c r="B34" s="26"/>
      <c r="C34" s="27" t="s">
        <v>16</v>
      </c>
      <c r="D34" s="26"/>
      <c r="E34" s="26"/>
      <c r="F34" s="26"/>
      <c r="G34" s="29"/>
      <c r="H34" s="26"/>
      <c r="I34" s="26"/>
      <c r="J34" s="26"/>
      <c r="K34" s="29"/>
      <c r="L34" s="26"/>
      <c r="M34" s="29"/>
      <c r="N34" s="26"/>
      <c r="O34" s="29"/>
      <c r="P34" s="26"/>
      <c r="Q34" s="29"/>
      <c r="R34" s="26"/>
      <c r="S34" s="26"/>
      <c r="T34" s="26"/>
      <c r="U34" s="26"/>
      <c r="V34" s="26"/>
      <c r="W34" s="26"/>
    </row>
    <row r="35" spans="1:23" s="20" customFormat="1" ht="13.5" customHeight="1">
      <c r="A35" s="38"/>
      <c r="B35" s="26"/>
      <c r="C35" s="27"/>
      <c r="D35" s="26"/>
      <c r="E35" s="26"/>
      <c r="F35" s="26"/>
      <c r="G35" s="29"/>
      <c r="H35" s="26"/>
      <c r="I35" s="26"/>
      <c r="J35" s="26"/>
      <c r="K35" s="29"/>
      <c r="L35" s="26"/>
      <c r="M35" s="29"/>
      <c r="N35" s="26"/>
      <c r="O35" s="29"/>
      <c r="P35" s="26"/>
      <c r="Q35" s="29"/>
      <c r="R35" s="26"/>
      <c r="S35" s="26"/>
      <c r="T35" s="26"/>
      <c r="U35" s="26"/>
      <c r="V35" s="26"/>
      <c r="W35" s="26"/>
    </row>
    <row r="36" spans="1:20" s="20" customFormat="1" ht="13.5" customHeight="1" thickBot="1">
      <c r="A36" s="145" t="s">
        <v>89</v>
      </c>
      <c r="B36" s="146">
        <f>+Land!K40+'Land Improv'!Z40</f>
        <v>0</v>
      </c>
      <c r="C36" s="38"/>
      <c r="D36" s="146">
        <f>+Leaseholds!Z40+'Bldgs-Wood'!Z40+'Bldgs-Brick'!Z40</f>
        <v>0</v>
      </c>
      <c r="E36" s="26"/>
      <c r="F36" s="146">
        <f>+Vehicles!Z40+'Mach &amp; Equip'!Z40+'Road Equip'!Z40</f>
        <v>0</v>
      </c>
      <c r="G36" s="29"/>
      <c r="H36" s="146">
        <f>+Comp!Z40</f>
        <v>0</v>
      </c>
      <c r="I36" s="26"/>
      <c r="J36" s="146">
        <f>+'Gen AUC'!K40</f>
        <v>0</v>
      </c>
      <c r="K36" s="29"/>
      <c r="L36" s="147">
        <f>+'Trans-Land'!K40+'Rd Surface'!Z40+'Rd Grade'!Z40+Bridges!Z40+'Traffic Lights &amp; Equip'!Z40</f>
        <v>0</v>
      </c>
      <c r="M36" s="31"/>
      <c r="N36" s="147">
        <f>+Dams!Z40+'W&amp;S-Equip'!Z40+'W&amp;S-Networks'!Z40+'W&amp;S-Bldgs Wood'!Z40+'W&amp;S-Bldgs Brick'!Z40+'W&amp;S-Land Improv'!Z40+'W&amp;S-Land'!K40</f>
        <v>0</v>
      </c>
      <c r="O36" s="29"/>
      <c r="P36" s="147">
        <f>+'W&amp;S-AUC'!K40+'Trans-AUC'!K40</f>
        <v>0</v>
      </c>
      <c r="Q36" s="29"/>
      <c r="R36" s="146">
        <f>SUM(B36:P36)</f>
        <v>0</v>
      </c>
      <c r="S36" s="26"/>
      <c r="T36" s="146">
        <f>+Land!H40+'Land Improv'!S40+'Bldgs-Brick'!S40+'Bldgs-Wood'!S40+Vehicles!S40+'Mach &amp; Equip'!S40+'Road Equip'!S40+Comp!S40+Leaseholds!S40+'Gen AUC'!H40+'Trans-Land'!H40+'Rd Surface'!S40+'Rd Grade'!S40+Bridges!S40+'Traffic Lights &amp; Equip'!S40+'Trans-AUC'!H40+'W&amp;S-Land'!H40+'W&amp;S-Land Improv'!S40+'W&amp;S-Bldgs Brick'!S40+'W&amp;S-Bldgs Wood'!S40+'W&amp;S-Networks'!S40+'W&amp;S-Equip'!S40+Dams!S40+'W&amp;S-AUC'!H40</f>
        <v>0</v>
      </c>
    </row>
    <row r="37" spans="1:19" s="20" customFormat="1" ht="13.5" customHeight="1" thickTop="1">
      <c r="A37" s="32"/>
      <c r="B37" s="26"/>
      <c r="C37" s="38"/>
      <c r="D37" s="26"/>
      <c r="E37" s="26"/>
      <c r="F37" s="26"/>
      <c r="G37" s="29"/>
      <c r="H37" s="26"/>
      <c r="I37" s="26"/>
      <c r="J37" s="26"/>
      <c r="K37" s="29"/>
      <c r="L37" s="2"/>
      <c r="M37" s="31"/>
      <c r="N37" s="7"/>
      <c r="O37" s="31"/>
      <c r="P37" s="26"/>
      <c r="Q37" s="29"/>
      <c r="R37" s="26"/>
      <c r="S37" s="26"/>
    </row>
    <row r="38" spans="2:19" s="20" customFormat="1" ht="13.5" customHeight="1">
      <c r="B38" s="26"/>
      <c r="C38" s="38"/>
      <c r="D38" s="26"/>
      <c r="E38" s="26"/>
      <c r="F38" s="26"/>
      <c r="G38" s="29"/>
      <c r="H38" s="26"/>
      <c r="I38" s="26"/>
      <c r="J38" s="26"/>
      <c r="K38" s="29"/>
      <c r="L38" s="2"/>
      <c r="M38" s="31"/>
      <c r="N38" s="7"/>
      <c r="O38" s="31"/>
      <c r="P38" s="26"/>
      <c r="Q38" s="29"/>
      <c r="R38" s="26"/>
      <c r="S38" s="26"/>
    </row>
    <row r="39" spans="2:19" s="20" customFormat="1" ht="13.5" customHeight="1">
      <c r="B39" s="26"/>
      <c r="C39" s="38"/>
      <c r="D39" s="26"/>
      <c r="E39" s="26"/>
      <c r="F39" s="26"/>
      <c r="G39" s="29"/>
      <c r="H39" s="26"/>
      <c r="I39" s="26"/>
      <c r="J39" s="26"/>
      <c r="K39" s="29"/>
      <c r="L39" s="26"/>
      <c r="M39" s="29"/>
      <c r="N39" s="29"/>
      <c r="O39" s="29"/>
      <c r="P39" s="26"/>
      <c r="Q39" s="29"/>
      <c r="R39" s="26"/>
      <c r="S39" s="26"/>
    </row>
    <row r="40" spans="1:55" s="47" customFormat="1" ht="13.5" customHeight="1">
      <c r="A40" s="43"/>
      <c r="B40" s="44"/>
      <c r="C40" s="43" t="s">
        <v>16</v>
      </c>
      <c r="D40" s="44"/>
      <c r="E40" s="45" t="s">
        <v>16</v>
      </c>
      <c r="F40" s="44"/>
      <c r="G40" s="46"/>
      <c r="H40" s="44"/>
      <c r="I40" s="44"/>
      <c r="J40" s="44"/>
      <c r="K40" s="46"/>
      <c r="L40" s="44"/>
      <c r="M40" s="46"/>
      <c r="N40" s="44"/>
      <c r="O40" s="46"/>
      <c r="P40" s="44"/>
      <c r="Q40" s="46"/>
      <c r="R40" s="44"/>
      <c r="S40" s="44"/>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1:55" s="47" customFormat="1" ht="13.5" customHeight="1">
      <c r="A41" s="43"/>
      <c r="B41" s="44"/>
      <c r="C41" s="43" t="s">
        <v>16</v>
      </c>
      <c r="D41" s="44"/>
      <c r="E41" s="45" t="s">
        <v>16</v>
      </c>
      <c r="F41" s="44"/>
      <c r="G41" s="46"/>
      <c r="H41" s="44"/>
      <c r="I41" s="44"/>
      <c r="J41" s="44"/>
      <c r="K41" s="46"/>
      <c r="L41" s="44"/>
      <c r="M41" s="46"/>
      <c r="N41" s="44"/>
      <c r="O41" s="46"/>
      <c r="P41" s="44"/>
      <c r="Q41" s="46"/>
      <c r="R41" s="44"/>
      <c r="S41" s="44"/>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19" s="47" customFormat="1" ht="13.5" customHeight="1">
      <c r="A42" s="43"/>
      <c r="B42" s="44"/>
      <c r="C42" s="43" t="s">
        <v>16</v>
      </c>
      <c r="D42" s="44"/>
      <c r="E42" s="45" t="s">
        <v>16</v>
      </c>
      <c r="F42" s="44"/>
      <c r="G42" s="46"/>
      <c r="H42" s="44"/>
      <c r="I42" s="44"/>
      <c r="J42" s="44"/>
      <c r="K42" s="46"/>
      <c r="L42" s="44"/>
      <c r="M42" s="46"/>
      <c r="N42" s="49"/>
      <c r="O42" s="50"/>
      <c r="P42" s="44"/>
      <c r="Q42" s="46"/>
      <c r="R42" s="44"/>
      <c r="S42" s="44"/>
    </row>
    <row r="43" spans="1:19" s="47" customFormat="1" ht="13.5" customHeight="1">
      <c r="A43" s="43"/>
      <c r="B43" s="44"/>
      <c r="C43" s="43" t="s">
        <v>16</v>
      </c>
      <c r="D43" s="44"/>
      <c r="E43" s="45" t="s">
        <v>16</v>
      </c>
      <c r="F43" s="44"/>
      <c r="G43" s="46"/>
      <c r="H43" s="44"/>
      <c r="I43" s="44"/>
      <c r="J43" s="44"/>
      <c r="K43" s="46"/>
      <c r="L43" s="44"/>
      <c r="M43" s="46"/>
      <c r="N43" s="44"/>
      <c r="O43" s="46"/>
      <c r="P43" s="44"/>
      <c r="Q43" s="46"/>
      <c r="R43" s="44"/>
      <c r="S43" s="44"/>
    </row>
    <row r="44" spans="1:19" s="47" customFormat="1" ht="12" customHeight="1">
      <c r="A44" s="43"/>
      <c r="B44" s="46"/>
      <c r="C44" s="51"/>
      <c r="D44" s="51"/>
      <c r="E44" s="52"/>
      <c r="F44" s="46"/>
      <c r="G44" s="46"/>
      <c r="H44" s="53"/>
      <c r="I44" s="53"/>
      <c r="J44" s="53"/>
      <c r="K44" s="46"/>
      <c r="L44" s="44"/>
      <c r="M44" s="46"/>
      <c r="N44" s="44"/>
      <c r="O44" s="46"/>
      <c r="P44" s="44"/>
      <c r="Q44" s="46"/>
      <c r="R44" s="44"/>
      <c r="S44" s="44"/>
    </row>
    <row r="45" spans="1:19" s="47" customFormat="1" ht="12" customHeight="1">
      <c r="A45" s="43"/>
      <c r="B45" s="46"/>
      <c r="C45" s="54"/>
      <c r="D45" s="51"/>
      <c r="E45" s="52"/>
      <c r="F45" s="46"/>
      <c r="G45" s="46"/>
      <c r="H45" s="46"/>
      <c r="I45" s="46"/>
      <c r="J45" s="46"/>
      <c r="K45" s="46"/>
      <c r="L45" s="44"/>
      <c r="M45" s="46"/>
      <c r="O45" s="46"/>
      <c r="P45" s="44"/>
      <c r="Q45" s="46"/>
      <c r="R45" s="44"/>
      <c r="S45" s="44"/>
    </row>
    <row r="46" spans="1:19" s="47" customFormat="1" ht="12" customHeight="1">
      <c r="A46" s="43"/>
      <c r="B46" s="46"/>
      <c r="C46" s="54"/>
      <c r="D46" s="51"/>
      <c r="E46" s="52"/>
      <c r="F46" s="46"/>
      <c r="G46" s="46"/>
      <c r="H46" s="46"/>
      <c r="I46" s="46"/>
      <c r="J46" s="46"/>
      <c r="K46" s="46"/>
      <c r="L46" s="44"/>
      <c r="M46" s="46"/>
      <c r="N46" s="44"/>
      <c r="O46" s="46"/>
      <c r="P46" s="44"/>
      <c r="Q46" s="46"/>
      <c r="R46" s="44"/>
      <c r="S46" s="44"/>
    </row>
    <row r="47" spans="1:19" s="47" customFormat="1" ht="12" customHeight="1">
      <c r="A47" s="43"/>
      <c r="B47" s="46"/>
      <c r="C47" s="54"/>
      <c r="D47" s="51"/>
      <c r="E47" s="52"/>
      <c r="F47" s="46"/>
      <c r="G47" s="46"/>
      <c r="H47" s="46"/>
      <c r="I47" s="46"/>
      <c r="J47" s="46"/>
      <c r="K47" s="46"/>
      <c r="L47" s="44"/>
      <c r="M47" s="46"/>
      <c r="N47" s="49"/>
      <c r="O47" s="50"/>
      <c r="P47" s="44"/>
      <c r="Q47" s="46"/>
      <c r="R47" s="44"/>
      <c r="S47" s="44"/>
    </row>
    <row r="48" spans="1:19" s="47" customFormat="1" ht="12.75">
      <c r="A48" s="43"/>
      <c r="B48" s="46"/>
      <c r="C48" s="54"/>
      <c r="D48" s="51"/>
      <c r="E48" s="52"/>
      <c r="F48" s="46"/>
      <c r="G48" s="46"/>
      <c r="H48" s="46"/>
      <c r="I48" s="46"/>
      <c r="J48" s="46"/>
      <c r="K48" s="46"/>
      <c r="L48" s="44"/>
      <c r="M48" s="46"/>
      <c r="N48" s="44"/>
      <c r="O48" s="46"/>
      <c r="P48" s="44"/>
      <c r="Q48" s="46"/>
      <c r="R48" s="44"/>
      <c r="S48" s="44"/>
    </row>
    <row r="49" spans="1:19" s="47" customFormat="1" ht="12.75">
      <c r="A49" s="43"/>
      <c r="B49" s="46"/>
      <c r="C49" s="54"/>
      <c r="D49" s="46"/>
      <c r="E49" s="52"/>
      <c r="F49" s="46"/>
      <c r="G49" s="46"/>
      <c r="H49" s="46"/>
      <c r="I49" s="46"/>
      <c r="J49" s="46"/>
      <c r="K49" s="46"/>
      <c r="L49" s="44"/>
      <c r="M49" s="46"/>
      <c r="N49" s="44"/>
      <c r="O49" s="46"/>
      <c r="P49" s="44"/>
      <c r="Q49" s="46"/>
      <c r="R49" s="44"/>
      <c r="S49" s="44"/>
    </row>
    <row r="50" spans="1:19" s="47" customFormat="1" ht="12.75">
      <c r="A50" s="43"/>
      <c r="B50" s="46"/>
      <c r="C50" s="54"/>
      <c r="D50" s="46"/>
      <c r="E50" s="52"/>
      <c r="F50" s="46"/>
      <c r="G50" s="46"/>
      <c r="H50" s="55"/>
      <c r="I50" s="55"/>
      <c r="J50" s="55"/>
      <c r="K50" s="46"/>
      <c r="L50" s="44"/>
      <c r="M50" s="46"/>
      <c r="N50" s="44"/>
      <c r="O50" s="46"/>
      <c r="P50" s="44"/>
      <c r="Q50" s="46"/>
      <c r="R50" s="44"/>
      <c r="S50" s="44"/>
    </row>
    <row r="51" spans="1:19" s="47" customFormat="1" ht="12.75">
      <c r="A51" s="43"/>
      <c r="B51" s="46"/>
      <c r="C51" s="54"/>
      <c r="D51" s="46"/>
      <c r="E51" s="52"/>
      <c r="F51" s="46"/>
      <c r="G51" s="46"/>
      <c r="H51" s="46"/>
      <c r="I51" s="46"/>
      <c r="J51" s="46"/>
      <c r="K51" s="46"/>
      <c r="L51" s="44"/>
      <c r="M51" s="46"/>
      <c r="N51" s="44"/>
      <c r="O51" s="46"/>
      <c r="P51" s="44"/>
      <c r="Q51" s="46"/>
      <c r="R51" s="44"/>
      <c r="S51" s="44"/>
    </row>
    <row r="52" spans="1:19" s="47" customFormat="1" ht="12.75">
      <c r="A52" s="43"/>
      <c r="B52" s="44"/>
      <c r="C52" s="43" t="s">
        <v>16</v>
      </c>
      <c r="D52" s="44"/>
      <c r="E52" s="45"/>
      <c r="F52" s="44"/>
      <c r="G52" s="46"/>
      <c r="H52" s="44"/>
      <c r="I52" s="44"/>
      <c r="J52" s="44"/>
      <c r="K52" s="46"/>
      <c r="L52" s="44"/>
      <c r="M52" s="46"/>
      <c r="N52" s="44"/>
      <c r="O52" s="46"/>
      <c r="P52" s="44"/>
      <c r="Q52" s="46"/>
      <c r="R52" s="44"/>
      <c r="S52" s="44"/>
    </row>
    <row r="53" spans="1:19" s="47" customFormat="1" ht="13.5">
      <c r="A53" s="38"/>
      <c r="B53" s="44"/>
      <c r="C53" s="38"/>
      <c r="D53" s="44"/>
      <c r="E53" s="45"/>
      <c r="F53" s="44"/>
      <c r="G53" s="46"/>
      <c r="H53" s="44"/>
      <c r="I53" s="44"/>
      <c r="J53" s="44"/>
      <c r="K53" s="46"/>
      <c r="L53" s="44"/>
      <c r="M53" s="46"/>
      <c r="N53" s="44"/>
      <c r="O53" s="46"/>
      <c r="P53" s="44"/>
      <c r="Q53" s="46"/>
      <c r="R53" s="44"/>
      <c r="S53" s="44"/>
    </row>
    <row r="54" spans="1:19" s="47" customFormat="1" ht="13.5">
      <c r="A54" s="38"/>
      <c r="B54" s="44"/>
      <c r="C54" s="38" t="s">
        <v>16</v>
      </c>
      <c r="D54" s="44"/>
      <c r="E54" s="45" t="s">
        <v>16</v>
      </c>
      <c r="F54" s="44"/>
      <c r="G54" s="46"/>
      <c r="H54" s="44"/>
      <c r="I54" s="44"/>
      <c r="J54" s="44"/>
      <c r="K54" s="46"/>
      <c r="L54" s="44"/>
      <c r="M54" s="46"/>
      <c r="N54" s="44"/>
      <c r="O54" s="46"/>
      <c r="P54" s="44"/>
      <c r="Q54" s="46"/>
      <c r="R54" s="44"/>
      <c r="S54" s="44"/>
    </row>
    <row r="55" spans="1:19" s="47" customFormat="1" ht="13.5">
      <c r="A55" s="38"/>
      <c r="B55" s="44"/>
      <c r="C55" s="38" t="s">
        <v>16</v>
      </c>
      <c r="D55" s="44"/>
      <c r="E55" s="45" t="s">
        <v>16</v>
      </c>
      <c r="F55" s="44"/>
      <c r="G55" s="46"/>
      <c r="H55" s="44"/>
      <c r="I55" s="44"/>
      <c r="J55" s="44"/>
      <c r="K55" s="46"/>
      <c r="L55" s="44"/>
      <c r="M55" s="46"/>
      <c r="N55" s="44"/>
      <c r="O55" s="46"/>
      <c r="P55" s="44"/>
      <c r="Q55" s="46"/>
      <c r="R55" s="44"/>
      <c r="S55" s="44"/>
    </row>
    <row r="56" spans="1:19" s="47" customFormat="1" ht="13.5">
      <c r="A56" s="38"/>
      <c r="B56" s="44"/>
      <c r="C56" s="38"/>
      <c r="D56" s="44"/>
      <c r="E56" s="45"/>
      <c r="F56" s="44"/>
      <c r="G56" s="46"/>
      <c r="H56" s="44"/>
      <c r="I56" s="44"/>
      <c r="J56" s="44"/>
      <c r="K56" s="46"/>
      <c r="L56" s="44"/>
      <c r="M56" s="46"/>
      <c r="N56" s="44"/>
      <c r="O56" s="46"/>
      <c r="P56" s="44"/>
      <c r="Q56" s="46"/>
      <c r="R56" s="44"/>
      <c r="S56" s="44"/>
    </row>
    <row r="57" spans="1:19" s="47" customFormat="1" ht="13.5">
      <c r="A57" s="38"/>
      <c r="B57" s="44"/>
      <c r="C57" s="38"/>
      <c r="D57" s="44"/>
      <c r="E57" s="45"/>
      <c r="F57" s="44"/>
      <c r="G57" s="46"/>
      <c r="H57" s="44"/>
      <c r="I57" s="44"/>
      <c r="J57" s="44"/>
      <c r="K57" s="46"/>
      <c r="L57" s="44"/>
      <c r="M57" s="46"/>
      <c r="N57" s="44"/>
      <c r="O57" s="46"/>
      <c r="P57" s="44"/>
      <c r="Q57" s="46"/>
      <c r="R57" s="44"/>
      <c r="S57" s="44"/>
    </row>
    <row r="58" spans="1:19" s="47" customFormat="1" ht="13.5">
      <c r="A58" s="56"/>
      <c r="B58" s="44"/>
      <c r="C58" s="38"/>
      <c r="D58" s="44"/>
      <c r="E58" s="45"/>
      <c r="F58" s="44"/>
      <c r="G58" s="46"/>
      <c r="H58" s="44"/>
      <c r="I58" s="44"/>
      <c r="J58" s="44"/>
      <c r="K58" s="46"/>
      <c r="L58" s="44"/>
      <c r="M58" s="46"/>
      <c r="N58" s="44"/>
      <c r="O58" s="46"/>
      <c r="P58" s="44"/>
      <c r="Q58" s="46"/>
      <c r="R58" s="44"/>
      <c r="S58" s="44"/>
    </row>
    <row r="59" spans="1:19" s="47" customFormat="1" ht="13.5">
      <c r="A59" s="38"/>
      <c r="B59" s="44"/>
      <c r="C59" s="38"/>
      <c r="D59" s="44"/>
      <c r="E59" s="44"/>
      <c r="F59" s="44"/>
      <c r="G59" s="46"/>
      <c r="H59" s="44"/>
      <c r="I59" s="44"/>
      <c r="J59" s="44"/>
      <c r="K59" s="46"/>
      <c r="L59" s="44"/>
      <c r="M59" s="46"/>
      <c r="N59" s="44"/>
      <c r="O59" s="46"/>
      <c r="P59" s="44"/>
      <c r="Q59" s="46"/>
      <c r="R59" s="44"/>
      <c r="S59" s="44"/>
    </row>
    <row r="60" spans="1:19" s="47" customFormat="1" ht="13.5">
      <c r="A60" s="38"/>
      <c r="B60" s="44"/>
      <c r="C60" s="38" t="s">
        <v>16</v>
      </c>
      <c r="D60" s="44"/>
      <c r="E60" s="44"/>
      <c r="F60" s="44"/>
      <c r="G60" s="46"/>
      <c r="H60" s="44"/>
      <c r="I60" s="44"/>
      <c r="J60" s="44"/>
      <c r="K60" s="46"/>
      <c r="L60" s="44"/>
      <c r="M60" s="46"/>
      <c r="N60" s="44"/>
      <c r="O60" s="46"/>
      <c r="P60" s="44"/>
      <c r="Q60" s="46"/>
      <c r="R60" s="44"/>
      <c r="S60" s="44"/>
    </row>
    <row r="61" spans="1:19" s="47" customFormat="1" ht="13.5">
      <c r="A61" s="38"/>
      <c r="B61" s="44"/>
      <c r="C61" s="38" t="s">
        <v>16</v>
      </c>
      <c r="D61" s="44"/>
      <c r="E61" s="44"/>
      <c r="F61" s="44"/>
      <c r="G61" s="46"/>
      <c r="H61" s="44"/>
      <c r="I61" s="44"/>
      <c r="J61" s="44"/>
      <c r="K61" s="46"/>
      <c r="L61" s="44"/>
      <c r="M61" s="46"/>
      <c r="N61" s="44"/>
      <c r="O61" s="46"/>
      <c r="P61" s="44"/>
      <c r="Q61" s="46"/>
      <c r="R61" s="44"/>
      <c r="S61" s="44"/>
    </row>
    <row r="62" spans="1:19" s="47" customFormat="1" ht="13.5">
      <c r="A62" s="38"/>
      <c r="B62" s="44"/>
      <c r="C62" s="38" t="s">
        <v>16</v>
      </c>
      <c r="D62" s="44"/>
      <c r="E62" s="44"/>
      <c r="F62" s="44"/>
      <c r="G62" s="46"/>
      <c r="H62" s="44"/>
      <c r="I62" s="44"/>
      <c r="J62" s="44"/>
      <c r="K62" s="46"/>
      <c r="L62" s="44"/>
      <c r="M62" s="46"/>
      <c r="N62" s="44"/>
      <c r="O62" s="46"/>
      <c r="P62" s="44"/>
      <c r="Q62" s="46"/>
      <c r="R62" s="44"/>
      <c r="S62" s="44"/>
    </row>
    <row r="63" spans="1:19" s="47" customFormat="1" ht="13.5">
      <c r="A63" s="38"/>
      <c r="B63" s="44"/>
      <c r="C63" s="38" t="s">
        <v>16</v>
      </c>
      <c r="D63" s="44"/>
      <c r="E63" s="44"/>
      <c r="F63" s="44"/>
      <c r="G63" s="46"/>
      <c r="H63" s="44"/>
      <c r="I63" s="44"/>
      <c r="J63" s="44"/>
      <c r="K63" s="46"/>
      <c r="L63" s="44"/>
      <c r="M63" s="46"/>
      <c r="N63" s="44"/>
      <c r="O63" s="46"/>
      <c r="P63" s="44"/>
      <c r="Q63" s="46"/>
      <c r="R63" s="44"/>
      <c r="S63" s="44"/>
    </row>
    <row r="64" spans="1:19" s="47" customFormat="1" ht="13.5">
      <c r="A64" s="38"/>
      <c r="B64" s="44"/>
      <c r="C64" s="38" t="s">
        <v>16</v>
      </c>
      <c r="D64" s="44"/>
      <c r="E64" s="44"/>
      <c r="F64" s="44"/>
      <c r="G64" s="46"/>
      <c r="H64" s="44"/>
      <c r="I64" s="44"/>
      <c r="J64" s="44"/>
      <c r="K64" s="46"/>
      <c r="L64" s="44"/>
      <c r="M64" s="46"/>
      <c r="N64" s="44"/>
      <c r="O64" s="46"/>
      <c r="P64" s="44"/>
      <c r="Q64" s="46"/>
      <c r="R64" s="44"/>
      <c r="S64" s="44"/>
    </row>
    <row r="65" spans="1:19" s="47" customFormat="1" ht="13.5">
      <c r="A65" s="38"/>
      <c r="B65" s="44"/>
      <c r="C65" s="38" t="s">
        <v>16</v>
      </c>
      <c r="D65" s="44"/>
      <c r="E65" s="44"/>
      <c r="F65" s="44"/>
      <c r="G65" s="46"/>
      <c r="H65" s="44"/>
      <c r="I65" s="44"/>
      <c r="J65" s="44"/>
      <c r="K65" s="46"/>
      <c r="L65" s="44"/>
      <c r="M65" s="46"/>
      <c r="N65" s="44"/>
      <c r="O65" s="46"/>
      <c r="P65" s="44"/>
      <c r="Q65" s="46"/>
      <c r="R65" s="44"/>
      <c r="S65" s="44"/>
    </row>
    <row r="66" spans="1:19" s="47" customFormat="1" ht="13.5">
      <c r="A66" s="38"/>
      <c r="B66" s="44"/>
      <c r="C66" s="38"/>
      <c r="D66" s="44"/>
      <c r="E66" s="44"/>
      <c r="F66" s="44"/>
      <c r="G66" s="46"/>
      <c r="H66" s="44"/>
      <c r="I66" s="44"/>
      <c r="J66" s="44"/>
      <c r="K66" s="46"/>
      <c r="L66" s="44"/>
      <c r="M66" s="46"/>
      <c r="N66" s="44"/>
      <c r="O66" s="46"/>
      <c r="P66" s="44"/>
      <c r="Q66" s="46"/>
      <c r="R66" s="44"/>
      <c r="S66" s="44"/>
    </row>
    <row r="67" spans="1:19" s="47" customFormat="1" ht="13.5">
      <c r="A67" s="38"/>
      <c r="B67" s="44"/>
      <c r="C67" s="38"/>
      <c r="D67" s="44"/>
      <c r="E67" s="44"/>
      <c r="F67" s="44"/>
      <c r="G67" s="46"/>
      <c r="H67" s="44"/>
      <c r="I67" s="44"/>
      <c r="J67" s="44"/>
      <c r="K67" s="46"/>
      <c r="L67" s="44"/>
      <c r="M67" s="46"/>
      <c r="N67" s="44"/>
      <c r="O67" s="46"/>
      <c r="P67" s="44"/>
      <c r="Q67" s="46"/>
      <c r="R67" s="44"/>
      <c r="S67" s="44"/>
    </row>
    <row r="68" spans="1:19" s="47" customFormat="1" ht="13.5">
      <c r="A68" s="38"/>
      <c r="B68" s="44"/>
      <c r="C68" s="38"/>
      <c r="D68" s="44"/>
      <c r="E68" s="44"/>
      <c r="F68" s="44"/>
      <c r="G68" s="46"/>
      <c r="H68" s="44"/>
      <c r="I68" s="44"/>
      <c r="J68" s="44"/>
      <c r="K68" s="46"/>
      <c r="L68" s="44"/>
      <c r="M68" s="46"/>
      <c r="N68" s="44"/>
      <c r="O68" s="46"/>
      <c r="P68" s="44"/>
      <c r="Q68" s="46"/>
      <c r="R68" s="44"/>
      <c r="S68" s="44"/>
    </row>
    <row r="69" spans="1:19" s="47" customFormat="1" ht="13.5">
      <c r="A69" s="38"/>
      <c r="B69" s="44"/>
      <c r="C69" s="38"/>
      <c r="D69" s="44"/>
      <c r="E69" s="44"/>
      <c r="F69" s="44"/>
      <c r="G69" s="46"/>
      <c r="H69" s="44"/>
      <c r="I69" s="44"/>
      <c r="J69" s="44"/>
      <c r="K69" s="46"/>
      <c r="L69" s="44"/>
      <c r="M69" s="46"/>
      <c r="N69" s="44"/>
      <c r="O69" s="46"/>
      <c r="P69" s="44"/>
      <c r="Q69" s="46"/>
      <c r="R69" s="44"/>
      <c r="S69" s="44"/>
    </row>
    <row r="70" spans="1:19" s="47" customFormat="1" ht="13.5">
      <c r="A70" s="38"/>
      <c r="B70" s="44"/>
      <c r="C70" s="38"/>
      <c r="D70" s="44"/>
      <c r="E70" s="44"/>
      <c r="F70" s="44"/>
      <c r="G70" s="46"/>
      <c r="H70" s="44"/>
      <c r="I70" s="44"/>
      <c r="J70" s="44"/>
      <c r="K70" s="46"/>
      <c r="L70" s="44"/>
      <c r="M70" s="46"/>
      <c r="N70" s="44"/>
      <c r="O70" s="46"/>
      <c r="P70" s="44"/>
      <c r="Q70" s="46"/>
      <c r="R70" s="44"/>
      <c r="S70" s="44"/>
    </row>
    <row r="71" spans="1:19" s="47" customFormat="1" ht="13.5">
      <c r="A71" s="38"/>
      <c r="B71" s="44"/>
      <c r="C71" s="38"/>
      <c r="D71" s="44"/>
      <c r="E71" s="44"/>
      <c r="F71" s="44"/>
      <c r="G71" s="46"/>
      <c r="H71" s="44"/>
      <c r="I71" s="44"/>
      <c r="J71" s="44"/>
      <c r="K71" s="46"/>
      <c r="L71" s="44"/>
      <c r="M71" s="46"/>
      <c r="N71" s="44"/>
      <c r="O71" s="46"/>
      <c r="P71" s="44"/>
      <c r="Q71" s="46"/>
      <c r="R71" s="44"/>
      <c r="S71" s="44"/>
    </row>
    <row r="72" spans="1:19" s="47" customFormat="1" ht="13.5">
      <c r="A72" s="38"/>
      <c r="B72" s="44"/>
      <c r="C72" s="38"/>
      <c r="D72" s="44"/>
      <c r="E72" s="44"/>
      <c r="F72" s="44"/>
      <c r="G72" s="46"/>
      <c r="H72" s="44"/>
      <c r="I72" s="44"/>
      <c r="J72" s="44"/>
      <c r="K72" s="46"/>
      <c r="L72" s="44"/>
      <c r="M72" s="46"/>
      <c r="N72" s="44"/>
      <c r="O72" s="46"/>
      <c r="P72" s="44"/>
      <c r="Q72" s="46"/>
      <c r="R72" s="44"/>
      <c r="S72" s="44"/>
    </row>
    <row r="73" spans="1:19" s="47" customFormat="1" ht="13.5">
      <c r="A73" s="38"/>
      <c r="B73" s="44"/>
      <c r="C73" s="38"/>
      <c r="D73" s="44"/>
      <c r="E73" s="44"/>
      <c r="F73" s="44"/>
      <c r="G73" s="46"/>
      <c r="H73" s="44"/>
      <c r="I73" s="44"/>
      <c r="J73" s="44"/>
      <c r="K73" s="46"/>
      <c r="L73" s="44"/>
      <c r="M73" s="46"/>
      <c r="N73" s="44"/>
      <c r="O73" s="46"/>
      <c r="P73" s="44"/>
      <c r="Q73" s="46"/>
      <c r="R73" s="44"/>
      <c r="S73" s="44"/>
    </row>
    <row r="74" spans="1:19" s="47" customFormat="1" ht="13.5">
      <c r="A74" s="38"/>
      <c r="B74" s="44"/>
      <c r="C74" s="38"/>
      <c r="D74" s="44"/>
      <c r="E74" s="44"/>
      <c r="F74" s="44"/>
      <c r="G74" s="46"/>
      <c r="H74" s="44"/>
      <c r="I74" s="44"/>
      <c r="J74" s="44"/>
      <c r="K74" s="46"/>
      <c r="L74" s="44"/>
      <c r="M74" s="46"/>
      <c r="N74" s="44"/>
      <c r="O74" s="46"/>
      <c r="P74" s="44"/>
      <c r="Q74" s="46"/>
      <c r="R74" s="44"/>
      <c r="S74" s="44"/>
    </row>
    <row r="75" spans="1:19" s="47" customFormat="1" ht="13.5">
      <c r="A75" s="38"/>
      <c r="B75" s="44"/>
      <c r="C75" s="38"/>
      <c r="D75" s="44"/>
      <c r="E75" s="44"/>
      <c r="F75" s="44"/>
      <c r="G75" s="46"/>
      <c r="H75" s="44"/>
      <c r="I75" s="44"/>
      <c r="J75" s="44"/>
      <c r="K75" s="46"/>
      <c r="L75" s="44"/>
      <c r="M75" s="46"/>
      <c r="N75" s="44"/>
      <c r="O75" s="46"/>
      <c r="P75" s="44"/>
      <c r="Q75" s="46"/>
      <c r="R75" s="44"/>
      <c r="S75" s="44"/>
    </row>
    <row r="76" spans="1:19" s="47" customFormat="1" ht="13.5">
      <c r="A76" s="38"/>
      <c r="B76" s="44"/>
      <c r="C76" s="38"/>
      <c r="D76" s="44"/>
      <c r="E76" s="44"/>
      <c r="F76" s="44"/>
      <c r="G76" s="46"/>
      <c r="H76" s="44"/>
      <c r="I76" s="44"/>
      <c r="J76" s="44"/>
      <c r="K76" s="46"/>
      <c r="L76" s="44"/>
      <c r="M76" s="46"/>
      <c r="N76" s="44"/>
      <c r="O76" s="46"/>
      <c r="P76" s="44"/>
      <c r="Q76" s="46"/>
      <c r="R76" s="44"/>
      <c r="S76" s="44"/>
    </row>
    <row r="77" spans="1:19" s="47" customFormat="1" ht="13.5">
      <c r="A77" s="38"/>
      <c r="B77" s="44"/>
      <c r="C77" s="38"/>
      <c r="D77" s="44"/>
      <c r="E77" s="44"/>
      <c r="F77" s="44"/>
      <c r="G77" s="46"/>
      <c r="H77" s="44"/>
      <c r="I77" s="44"/>
      <c r="J77" s="44"/>
      <c r="K77" s="46"/>
      <c r="L77" s="44"/>
      <c r="M77" s="46"/>
      <c r="N77" s="44"/>
      <c r="O77" s="46"/>
      <c r="P77" s="44"/>
      <c r="Q77" s="46"/>
      <c r="R77" s="44"/>
      <c r="S77" s="44"/>
    </row>
    <row r="78" spans="1:19" s="47" customFormat="1" ht="13.5">
      <c r="A78" s="38"/>
      <c r="B78" s="44"/>
      <c r="C78" s="38"/>
      <c r="D78" s="44"/>
      <c r="E78" s="44"/>
      <c r="F78" s="44"/>
      <c r="G78" s="46"/>
      <c r="H78" s="44"/>
      <c r="I78" s="44"/>
      <c r="J78" s="44"/>
      <c r="K78" s="46"/>
      <c r="L78" s="44"/>
      <c r="M78" s="46"/>
      <c r="N78" s="44"/>
      <c r="O78" s="46"/>
      <c r="P78" s="44"/>
      <c r="Q78" s="46"/>
      <c r="R78" s="44"/>
      <c r="S78" s="44"/>
    </row>
    <row r="79" spans="1:19" s="47" customFormat="1" ht="13.5">
      <c r="A79" s="38"/>
      <c r="B79" s="44"/>
      <c r="C79" s="38"/>
      <c r="D79" s="44"/>
      <c r="E79" s="44"/>
      <c r="F79" s="44"/>
      <c r="G79" s="46"/>
      <c r="H79" s="44"/>
      <c r="I79" s="44"/>
      <c r="J79" s="44"/>
      <c r="K79" s="46"/>
      <c r="L79" s="44"/>
      <c r="M79" s="46"/>
      <c r="N79" s="44"/>
      <c r="O79" s="46"/>
      <c r="P79" s="44"/>
      <c r="Q79" s="46"/>
      <c r="R79" s="44"/>
      <c r="S79" s="44"/>
    </row>
    <row r="80" spans="1:19" s="47" customFormat="1" ht="13.5">
      <c r="A80" s="38"/>
      <c r="B80" s="44"/>
      <c r="C80" s="38"/>
      <c r="D80" s="44"/>
      <c r="E80" s="44"/>
      <c r="F80" s="44"/>
      <c r="G80" s="46"/>
      <c r="H80" s="44"/>
      <c r="I80" s="44"/>
      <c r="J80" s="44"/>
      <c r="K80" s="46"/>
      <c r="L80" s="44"/>
      <c r="M80" s="46"/>
      <c r="N80" s="44"/>
      <c r="O80" s="46"/>
      <c r="P80" s="44"/>
      <c r="Q80" s="46"/>
      <c r="R80" s="44"/>
      <c r="S80" s="44"/>
    </row>
    <row r="81" spans="1:19" s="47" customFormat="1" ht="13.5">
      <c r="A81" s="38"/>
      <c r="B81" s="44"/>
      <c r="C81" s="38"/>
      <c r="D81" s="44"/>
      <c r="E81" s="44"/>
      <c r="F81" s="44"/>
      <c r="G81" s="46"/>
      <c r="H81" s="44"/>
      <c r="I81" s="44"/>
      <c r="J81" s="44"/>
      <c r="K81" s="46"/>
      <c r="L81" s="44"/>
      <c r="M81" s="46"/>
      <c r="N81" s="44"/>
      <c r="O81" s="46"/>
      <c r="P81" s="44"/>
      <c r="Q81" s="46"/>
      <c r="R81" s="44"/>
      <c r="S81" s="44"/>
    </row>
    <row r="82" spans="1:19" s="47" customFormat="1" ht="13.5">
      <c r="A82" s="38"/>
      <c r="B82" s="44"/>
      <c r="C82" s="38"/>
      <c r="D82" s="44"/>
      <c r="E82" s="44"/>
      <c r="F82" s="44"/>
      <c r="G82" s="46"/>
      <c r="H82" s="44"/>
      <c r="I82" s="44"/>
      <c r="J82" s="44"/>
      <c r="K82" s="46"/>
      <c r="L82" s="44"/>
      <c r="M82" s="46"/>
      <c r="N82" s="44"/>
      <c r="O82" s="46"/>
      <c r="P82" s="44"/>
      <c r="Q82" s="46"/>
      <c r="R82" s="44"/>
      <c r="S82" s="44"/>
    </row>
    <row r="83" spans="1:19" s="47" customFormat="1" ht="13.5">
      <c r="A83" s="38"/>
      <c r="B83" s="44"/>
      <c r="C83" s="38"/>
      <c r="D83" s="44"/>
      <c r="E83" s="44"/>
      <c r="F83" s="44"/>
      <c r="G83" s="46"/>
      <c r="H83" s="44"/>
      <c r="I83" s="44"/>
      <c r="J83" s="44"/>
      <c r="K83" s="46"/>
      <c r="L83" s="44"/>
      <c r="M83" s="46"/>
      <c r="N83" s="44"/>
      <c r="O83" s="46"/>
      <c r="P83" s="44"/>
      <c r="Q83" s="46"/>
      <c r="R83" s="44"/>
      <c r="S83" s="44"/>
    </row>
    <row r="84" spans="1:19" s="47" customFormat="1" ht="13.5">
      <c r="A84" s="38"/>
      <c r="B84" s="44"/>
      <c r="C84" s="38"/>
      <c r="D84" s="44"/>
      <c r="E84" s="44"/>
      <c r="F84" s="44"/>
      <c r="G84" s="46"/>
      <c r="H84" s="44"/>
      <c r="I84" s="44"/>
      <c r="J84" s="44"/>
      <c r="K84" s="46"/>
      <c r="L84" s="44"/>
      <c r="M84" s="46"/>
      <c r="N84" s="44"/>
      <c r="O84" s="46"/>
      <c r="P84" s="44"/>
      <c r="Q84" s="46"/>
      <c r="R84" s="44"/>
      <c r="S84" s="44"/>
    </row>
    <row r="85" spans="1:19" s="47" customFormat="1" ht="13.5">
      <c r="A85" s="38"/>
      <c r="B85" s="44"/>
      <c r="C85" s="38"/>
      <c r="D85" s="44"/>
      <c r="E85" s="44"/>
      <c r="F85" s="44"/>
      <c r="G85" s="46"/>
      <c r="H85" s="44"/>
      <c r="I85" s="44"/>
      <c r="J85" s="44"/>
      <c r="K85" s="46"/>
      <c r="L85" s="44"/>
      <c r="M85" s="46"/>
      <c r="N85" s="44"/>
      <c r="O85" s="46"/>
      <c r="P85" s="44"/>
      <c r="Q85" s="46"/>
      <c r="R85" s="44"/>
      <c r="S85" s="44"/>
    </row>
    <row r="86" spans="1:19" s="47" customFormat="1" ht="13.5">
      <c r="A86" s="38"/>
      <c r="B86" s="44"/>
      <c r="C86" s="38"/>
      <c r="D86" s="44"/>
      <c r="E86" s="44"/>
      <c r="F86" s="44"/>
      <c r="G86" s="46"/>
      <c r="H86" s="44"/>
      <c r="I86" s="44"/>
      <c r="J86" s="44"/>
      <c r="K86" s="46"/>
      <c r="L86" s="44"/>
      <c r="M86" s="46"/>
      <c r="N86" s="44"/>
      <c r="O86" s="46"/>
      <c r="P86" s="44"/>
      <c r="Q86" s="46"/>
      <c r="R86" s="44"/>
      <c r="S86" s="44"/>
    </row>
    <row r="87" spans="1:19" s="47" customFormat="1" ht="13.5">
      <c r="A87" s="38"/>
      <c r="B87" s="44"/>
      <c r="C87" s="38"/>
      <c r="D87" s="44"/>
      <c r="E87" s="44"/>
      <c r="F87" s="44"/>
      <c r="G87" s="46"/>
      <c r="H87" s="44"/>
      <c r="I87" s="44"/>
      <c r="J87" s="44"/>
      <c r="K87" s="46"/>
      <c r="L87" s="44"/>
      <c r="M87" s="46"/>
      <c r="N87" s="44"/>
      <c r="O87" s="46"/>
      <c r="P87" s="44"/>
      <c r="Q87" s="46"/>
      <c r="R87" s="44"/>
      <c r="S87" s="44"/>
    </row>
    <row r="88" spans="1:19" s="47" customFormat="1" ht="13.5">
      <c r="A88" s="38"/>
      <c r="B88" s="44"/>
      <c r="C88" s="38"/>
      <c r="D88" s="44"/>
      <c r="E88" s="44"/>
      <c r="F88" s="44"/>
      <c r="G88" s="46"/>
      <c r="H88" s="44"/>
      <c r="I88" s="44"/>
      <c r="J88" s="44"/>
      <c r="K88" s="46"/>
      <c r="L88" s="44"/>
      <c r="M88" s="46"/>
      <c r="N88" s="44"/>
      <c r="O88" s="46"/>
      <c r="P88" s="44"/>
      <c r="Q88" s="46"/>
      <c r="R88" s="44"/>
      <c r="S88" s="44"/>
    </row>
    <row r="89" spans="1:19" s="47" customFormat="1" ht="13.5">
      <c r="A89" s="38"/>
      <c r="B89" s="44"/>
      <c r="C89" s="38"/>
      <c r="D89" s="44"/>
      <c r="E89" s="44"/>
      <c r="F89" s="44"/>
      <c r="G89" s="46"/>
      <c r="H89" s="44"/>
      <c r="I89" s="44"/>
      <c r="J89" s="44"/>
      <c r="K89" s="46"/>
      <c r="L89" s="44"/>
      <c r="M89" s="46"/>
      <c r="N89" s="44"/>
      <c r="O89" s="46"/>
      <c r="P89" s="44"/>
      <c r="Q89" s="46"/>
      <c r="R89" s="44"/>
      <c r="S89" s="44"/>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85" r:id="rId1"/>
</worksheet>
</file>

<file path=xl/worksheets/sheet20.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1.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v>
      </c>
      <c r="E8" s="137"/>
      <c r="F8" s="81">
        <v>0</v>
      </c>
      <c r="G8" s="79">
        <f>+E8-F8</f>
        <v>0</v>
      </c>
      <c r="H8" s="101">
        <f>+(E8-F8)/(D8*12)</f>
        <v>0</v>
      </c>
      <c r="I8" s="79">
        <f>IF(B8&lt;$I$5,E8,0)</f>
        <v>0</v>
      </c>
      <c r="J8" s="76">
        <f>IF(B8&gt;$I$5,0,IF(($I$5-B8)/30.4375&gt;(D8*12),(D8*12),($I$5-B8)/30.4375))</f>
        <v>0</v>
      </c>
      <c r="K8" s="79">
        <f>IF(H8*J8&gt;G8,-G8,-H8*J8)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IF(H9*J9&gt;G9,-G9,-H9*J9)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3" r:id="rId1"/>
</worksheet>
</file>

<file path=xl/worksheets/sheet2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80</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49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30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30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30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30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30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30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30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30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30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30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30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30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30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30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30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30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30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30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30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30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30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30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30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30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30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30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30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30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30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30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30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6.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34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7"/>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7"/>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7"/>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7"/>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7"/>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7"/>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137"/>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137"/>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25" right="0.25" top="0.25" bottom="0.25" header="0.5" footer="0.5"/>
  <pageSetup fitToHeight="1" fitToWidth="1"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65</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6.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50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50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50</v>
      </c>
      <c r="E38" s="81"/>
      <c r="F38" s="81">
        <v>0</v>
      </c>
      <c r="G38" s="79">
        <f t="shared" si="0"/>
        <v>0</v>
      </c>
      <c r="H38" s="101">
        <f t="shared" si="1"/>
        <v>0</v>
      </c>
      <c r="I38" s="102">
        <f t="shared" si="2"/>
        <v>0</v>
      </c>
      <c r="J38" s="76">
        <f t="shared" si="3"/>
        <v>0</v>
      </c>
      <c r="K38" s="79">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7.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30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30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30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30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30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30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30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30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30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30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30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30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30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30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30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30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30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30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30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30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30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30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30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30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30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30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30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30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30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30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30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Michel St. Amant</cp:lastModifiedBy>
  <cp:lastPrinted>2007-07-27T19:25:38Z</cp:lastPrinted>
  <dcterms:created xsi:type="dcterms:W3CDTF">2000-09-07T21:04:22Z</dcterms:created>
  <dcterms:modified xsi:type="dcterms:W3CDTF">2009-06-01T17:00:10Z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2400.00000000000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