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jing\Desktop\"/>
    </mc:Choice>
  </mc:AlternateContent>
  <bookViews>
    <workbookView xWindow="0" yWindow="0" windowWidth="20502" windowHeight="6780" tabRatio="1000" firstSheet="3" activeTab="3"/>
  </bookViews>
  <sheets>
    <sheet name="Farm expenditures" sheetId="1" r:id="rId1"/>
    <sheet name="Farm Debt Outstanding" sheetId="3" r:id="rId2"/>
    <sheet name="Farm capital investments" sheetId="2" r:id="rId3"/>
    <sheet name="Value of farm capital by prov" sheetId="4" r:id="rId4"/>
    <sheet name="Value of farmland &amp; build" sheetId="5" r:id="rId5"/>
    <sheet name="Balance sheet of Agriculture" sheetId="6" r:id="rId6"/>
  </sheets>
  <definedNames>
    <definedName name="_xlnm.Print_Area" localSheetId="5">'Balance sheet of Agriculture'!$A$1:$Q$22</definedName>
    <definedName name="_xlnm.Print_Area" localSheetId="2">'Farm capital investments'!$A$1:$Q$17</definedName>
    <definedName name="_xlnm.Print_Area" localSheetId="1">'Farm Debt Outstanding'!$A$1:$Q$29</definedName>
    <definedName name="_xlnm.Print_Area" localSheetId="0">'Farm expenditures'!$A$1:$Q$48</definedName>
    <definedName name="_xlnm.Print_Area" localSheetId="3">'Value of farm capital by prov'!$A$1:$Q$22</definedName>
    <definedName name="_xlnm.Print_Area" localSheetId="4">'Value of farmland &amp; build'!$A$1:$Q$22</definedName>
  </definedNames>
  <calcPr calcId="162913"/>
</workbook>
</file>

<file path=xl/calcChain.xml><?xml version="1.0" encoding="utf-8"?>
<calcChain xmlns="http://schemas.openxmlformats.org/spreadsheetml/2006/main">
  <c r="Q7" i="4" l="1"/>
  <c r="O15" i="3" l="1"/>
  <c r="N15" i="3"/>
  <c r="M15" i="3"/>
  <c r="L15" i="3"/>
  <c r="K15" i="3"/>
  <c r="J15" i="3"/>
  <c r="I15" i="3"/>
  <c r="H15" i="3"/>
  <c r="G15" i="3"/>
  <c r="F15" i="3"/>
  <c r="E15" i="3"/>
  <c r="D15" i="3"/>
  <c r="C15" i="3"/>
  <c r="O42" i="1"/>
  <c r="N42" i="1"/>
  <c r="M42" i="1"/>
  <c r="L42" i="1"/>
  <c r="K42" i="1"/>
  <c r="J42" i="1"/>
  <c r="I42" i="1"/>
  <c r="H42" i="1"/>
  <c r="G42" i="1"/>
  <c r="F42" i="1"/>
  <c r="E42" i="1"/>
  <c r="D42" i="1"/>
  <c r="C42" i="1"/>
  <c r="O41" i="1"/>
  <c r="N41" i="1"/>
  <c r="M41" i="1"/>
  <c r="L41" i="1"/>
  <c r="K41" i="1"/>
  <c r="J41" i="1"/>
  <c r="I41" i="1"/>
  <c r="H41" i="1"/>
  <c r="G41" i="1"/>
  <c r="F41" i="1"/>
  <c r="E41" i="1"/>
  <c r="D41" i="1"/>
  <c r="C41" i="1"/>
  <c r="O40" i="1"/>
  <c r="N40" i="1"/>
  <c r="M40" i="1"/>
  <c r="L40" i="1"/>
  <c r="K40" i="1"/>
  <c r="J40" i="1"/>
  <c r="I40" i="1"/>
  <c r="H40" i="1"/>
  <c r="G40" i="1"/>
  <c r="F40" i="1"/>
  <c r="E40" i="1"/>
  <c r="D40" i="1"/>
  <c r="C40" i="1"/>
  <c r="O39" i="1"/>
  <c r="N39" i="1"/>
  <c r="M39" i="1"/>
  <c r="L39" i="1"/>
  <c r="K39" i="1"/>
  <c r="J39" i="1"/>
  <c r="I39" i="1"/>
  <c r="H39" i="1"/>
  <c r="G39" i="1"/>
  <c r="F39" i="1"/>
  <c r="E39" i="1"/>
  <c r="D39" i="1"/>
  <c r="C39" i="1"/>
  <c r="D11" i="2" l="1"/>
  <c r="E11" i="2"/>
  <c r="F11" i="2"/>
  <c r="G11" i="2"/>
  <c r="H11" i="2"/>
  <c r="I11" i="2"/>
  <c r="J11" i="2"/>
  <c r="K11" i="2"/>
  <c r="L11" i="2"/>
  <c r="M11" i="2"/>
  <c r="N11" i="2"/>
  <c r="O11" i="2"/>
  <c r="P11" i="2"/>
  <c r="C11" i="2"/>
  <c r="P15" i="3"/>
  <c r="Q8" i="4" l="1"/>
  <c r="Q9" i="4"/>
  <c r="Q10" i="4"/>
  <c r="Q7" i="6" l="1"/>
  <c r="Q8" i="6"/>
  <c r="Q9" i="6"/>
  <c r="Q10" i="6"/>
  <c r="Q11" i="6"/>
  <c r="Q12" i="6"/>
  <c r="Q13" i="6"/>
  <c r="Q14" i="6"/>
  <c r="Q15" i="6"/>
  <c r="Q16" i="6"/>
  <c r="Q17" i="6"/>
  <c r="Q8" i="5"/>
  <c r="Q9" i="5"/>
  <c r="Q10" i="5"/>
  <c r="Q11" i="5"/>
  <c r="Q12" i="5"/>
  <c r="Q13" i="5"/>
  <c r="Q14" i="5"/>
  <c r="Q15" i="5"/>
  <c r="Q16" i="5"/>
  <c r="Q17" i="5"/>
  <c r="Q7" i="5"/>
  <c r="Q11" i="4"/>
  <c r="Q12" i="4"/>
  <c r="Q13" i="4"/>
  <c r="Q14" i="4"/>
  <c r="Q15" i="4"/>
  <c r="Q16" i="4"/>
  <c r="Q17" i="4"/>
  <c r="Q8" i="3"/>
  <c r="Q9" i="3"/>
  <c r="Q10" i="3"/>
  <c r="Q11" i="3"/>
  <c r="Q12" i="3"/>
  <c r="Q13" i="3"/>
  <c r="Q14" i="3"/>
  <c r="Q7" i="3"/>
  <c r="Q8" i="2"/>
  <c r="Q9" i="2"/>
  <c r="Q10" i="2"/>
  <c r="Q7" i="2"/>
  <c r="P42" i="1"/>
  <c r="P41" i="1"/>
  <c r="Q8" i="1"/>
  <c r="Q9" i="1"/>
  <c r="Q10" i="1"/>
  <c r="Q11" i="1"/>
  <c r="Q12" i="1"/>
  <c r="Q13" i="1"/>
  <c r="Q14" i="1"/>
  <c r="Q15" i="1"/>
  <c r="Q16" i="1"/>
  <c r="Q17" i="1"/>
  <c r="Q18" i="1"/>
  <c r="Q19" i="1"/>
  <c r="Q20" i="1"/>
  <c r="Q21" i="1"/>
  <c r="Q22" i="1"/>
  <c r="Q23" i="1"/>
  <c r="Q24" i="1"/>
  <c r="Q25" i="1"/>
  <c r="Q26" i="1"/>
  <c r="Q27" i="1"/>
  <c r="Q28" i="1"/>
  <c r="Q30" i="1"/>
  <c r="Q31" i="1"/>
  <c r="Q32" i="1"/>
  <c r="Q34" i="1"/>
  <c r="Q35" i="1"/>
  <c r="Q36" i="1"/>
  <c r="Q37" i="1"/>
  <c r="Q38" i="1"/>
  <c r="Q7" i="1"/>
  <c r="P39" i="1"/>
  <c r="P40" i="1"/>
  <c r="Q33" i="1" l="1"/>
</calcChain>
</file>

<file path=xl/sharedStrings.xml><?xml version="1.0" encoding="utf-8"?>
<sst xmlns="http://schemas.openxmlformats.org/spreadsheetml/2006/main" count="146" uniqueCount="100">
  <si>
    <t>Manitoba</t>
  </si>
  <si>
    <t>Total operating expenses after rebates</t>
  </si>
  <si>
    <t>Total rebates</t>
  </si>
  <si>
    <t>Total expenses before rebates</t>
  </si>
  <si>
    <t>Total gross operating expenses</t>
  </si>
  <si>
    <t>Property taxes</t>
  </si>
  <si>
    <t>Cash wages, room and board, before rebates</t>
  </si>
  <si>
    <t>Interest</t>
  </si>
  <si>
    <t>Electricity</t>
  </si>
  <si>
    <t>Heating fuel</t>
  </si>
  <si>
    <t>Machinery fuel</t>
  </si>
  <si>
    <t>Fertilizer and lime</t>
  </si>
  <si>
    <t>Pesticides</t>
  </si>
  <si>
    <t>Commercial seed 6</t>
  </si>
  <si>
    <t>Commercial feed</t>
  </si>
  <si>
    <t>Livestock and poultry purchases</t>
  </si>
  <si>
    <t>Artificial insemination and veterinary fees</t>
  </si>
  <si>
    <t>Cash rent</t>
  </si>
  <si>
    <t>Share rent</t>
  </si>
  <si>
    <t>Repairs to buildings and fences</t>
  </si>
  <si>
    <t>Telephone</t>
  </si>
  <si>
    <t>Machinery repairs and other expenses</t>
  </si>
  <si>
    <t>Twine, wire and containers</t>
  </si>
  <si>
    <t>Crop and hail insurance</t>
  </si>
  <si>
    <t>Business insurance</t>
  </si>
  <si>
    <t>Custom work</t>
  </si>
  <si>
    <t>Other operating expenses</t>
  </si>
  <si>
    <t>Legal and accounting fees</t>
  </si>
  <si>
    <t>Total depreciation</t>
  </si>
  <si>
    <t>Depreciation on buildings</t>
  </si>
  <si>
    <t>Depreciation on machinery</t>
  </si>
  <si>
    <t>Footnotes:</t>
  </si>
  <si>
    <t>Thousand dollars</t>
  </si>
  <si>
    <t>Total Net Operating Expenses</t>
  </si>
  <si>
    <t>Total gross operating expenses annual change (%)</t>
  </si>
  <si>
    <t>Total expenses before rebates annual change (%)</t>
  </si>
  <si>
    <t>Total operating expenses after rebates annual change (%)</t>
  </si>
  <si>
    <t>Total value of farm capital</t>
  </si>
  <si>
    <t>Machinery and equipment</t>
  </si>
  <si>
    <t>Land and buildings</t>
  </si>
  <si>
    <t>Livestock and poultry</t>
  </si>
  <si>
    <t>Annual growth of total value of farm capital (%)</t>
  </si>
  <si>
    <t xml:space="preserve">In the third quarter of 2016, some New Brunswick credit unions merged to form a national credit union that was initially classified as a bank. As a result, its loans were included with chartered banks in 2016.  However, after consultations with the Canadian Credit Union Association, starting in 2017 its loans have been reclassified as credit union debt.  </t>
  </si>
  <si>
    <t>Starting in 1992, trust companies affiliated with the chartered banks are included under the chartered banks category; prior to 1992, the trust companies were included under the insurance companies and other lenders category.</t>
  </si>
  <si>
    <t>In November 2018, the inclusion of a recent reclassification of loans from chartered banks, prompted revisions for reference periods from 2010 to 2017.</t>
  </si>
  <si>
    <t>In June 2015, Statistics Canada received updates to source data from an external organization. As a result, data in the Farm Debt Series for reference periods 2012, 2013 and 2014 have been revised. Revisions apply to advance payment levels in Manitoba, Saskatchewan, Alberta and British Columbia, which affect the farm debt outstanding for those areas. However, advance payments and farm debt at the Canada level remain the same.</t>
  </si>
  <si>
    <t>For further information please contact the Farm Income and Prices Section, Agriculture Division, Statistics Canada.</t>
  </si>
  <si>
    <t>Data begin in 1971 for Canada and all provinces except Newfoundland and Labrador for which data begin in 1981.</t>
  </si>
  <si>
    <t>Annual change in total farm debt (%)</t>
  </si>
  <si>
    <t>Total farm debt outstanding</t>
  </si>
  <si>
    <t>Advance payment programs 3</t>
  </si>
  <si>
    <t>Private individuals and supply companies</t>
  </si>
  <si>
    <t>Insurance companies and other lenders 5</t>
  </si>
  <si>
    <t>Credit unions 6</t>
  </si>
  <si>
    <t>Provincial government agencies</t>
  </si>
  <si>
    <t>Federal government agencies</t>
  </si>
  <si>
    <t>Chartered banks 4 5 6</t>
  </si>
  <si>
    <t>British Columbia</t>
  </si>
  <si>
    <t>Alberta</t>
  </si>
  <si>
    <t>Saskatchewan</t>
  </si>
  <si>
    <t>Ontario</t>
  </si>
  <si>
    <t>Quebec</t>
  </si>
  <si>
    <t>New Brunswick</t>
  </si>
  <si>
    <t>Nova Scotia</t>
  </si>
  <si>
    <t>Prince Edward Island</t>
  </si>
  <si>
    <t>Newfoundland and Labrador</t>
  </si>
  <si>
    <t>Canada</t>
  </si>
  <si>
    <t>$ per acre</t>
  </si>
  <si>
    <t>Equity</t>
  </si>
  <si>
    <t xml:space="preserve">  Long-term liabilities</t>
  </si>
  <si>
    <t xml:space="preserve">  Current liabilities</t>
  </si>
  <si>
    <t>Total liabilities</t>
  </si>
  <si>
    <t xml:space="preserve">  Other long-term assets</t>
  </si>
  <si>
    <t xml:space="preserve">  Farm real estate</t>
  </si>
  <si>
    <t xml:space="preserve">  Machinery</t>
  </si>
  <si>
    <t xml:space="preserve">  Breeding livestock</t>
  </si>
  <si>
    <t xml:space="preserve">  Quota</t>
  </si>
  <si>
    <t xml:space="preserve">  Current assets</t>
  </si>
  <si>
    <t>Total assets</t>
  </si>
  <si>
    <t>Total Net Operating Expenses annual change (%)</t>
  </si>
  <si>
    <t xml:space="preserve">* CAGR stands for Cumulative Annual Growth Rate </t>
  </si>
  <si>
    <t>15 years CAGR* (%)</t>
  </si>
  <si>
    <t>15 year CAGR* (%)</t>
  </si>
  <si>
    <t>Foresight and Analysis</t>
  </si>
  <si>
    <t>https://www.gov.mb.ca/agriculture/markets-and-statistics/index.html</t>
  </si>
  <si>
    <t>IndustryIntelligence@gov.mb.ca</t>
  </si>
  <si>
    <t>Source: Statistics Canada: Table 32-10-0049-01 Farm operating expenses, Manitoba Agriculture, Foresight and Analysis</t>
  </si>
  <si>
    <t>Contact Us: Manitoba Agriculture, Foresight and Analysis;</t>
  </si>
  <si>
    <t>Source: Statistics Canada: Table 32-10-0051-01 Farm operating expenses, Manitoba Agriculture, Foresight and Analysis</t>
  </si>
  <si>
    <t>Source: Statistics Canada: Table 32-10-0050-01 Farm operating expenses, Manitoba Agriculture, Foresight and Analysis</t>
  </si>
  <si>
    <t>Source: Statistics Canada: Table 32-10-0047-01 Value per acre of farm land and buildings, Manitoba Agriculture, Foresight and Analysis</t>
  </si>
  <si>
    <t>Source: Statistics Canada: Table 32-10-0056-01 Farm operating expenses, Manitoba Agriculture, Foresight and Analysis</t>
  </si>
  <si>
    <t>Stabilization Premiums</t>
  </si>
  <si>
    <t>Farm Debt Outstanding, 2008 - 2022</t>
  </si>
  <si>
    <t>Farm Expenditures, 2008 - 2022</t>
  </si>
  <si>
    <t>Note:</t>
  </si>
  <si>
    <t>Value of Farm Capital by Province, 2008 - 2022</t>
  </si>
  <si>
    <t>Value Per Acre of Farmland and Buildings, 2008 - 2022</t>
  </si>
  <si>
    <t>Farm Capital Investments, 2008 - 2022</t>
  </si>
  <si>
    <t>Balance Sheet of Agriculture, 2008 - 2022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</si>
</sst>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5" x14ac:knownFonts="1">
    <font>
      <sz val="11"/>
      <color theme="1"/>
      <name val="Arial"/>
      <family val="2"/>
    </font>
    <font>
      <sz val="11"/>
      <color theme="1"/>
      <name val="Calibri"/>
      <family val="2"/>
      <scheme val="minor"/>
    </font>
    <font>
      <sz val="11"/>
      <color theme="1"/>
      <name val="Arial"/>
      <family val="2"/>
    </font>
    <font>
      <sz val="18"/>
      <color theme="3"/>
      <name val="Calibri Light"/>
      <family val="2"/>
      <scheme val="major"/>
    </font>
    <font>
      <b/>
      <sz val="15"/>
      <color theme="3"/>
      <name val="Arial"/>
      <family val="2"/>
    </font>
    <font>
      <b/>
      <sz val="13"/>
      <color theme="3"/>
      <name val="Arial"/>
      <family val="2"/>
    </font>
    <font>
      <b/>
      <sz val="11"/>
      <color theme="3"/>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b/>
      <sz val="9"/>
      <color indexed="8"/>
      <name val="Arial"/>
      <family val="2"/>
    </font>
    <font>
      <b/>
      <sz val="9"/>
      <color theme="1"/>
      <name val="Arial"/>
      <family val="2"/>
    </font>
    <font>
      <u/>
      <sz val="11"/>
      <color theme="10"/>
      <name val="Calibri"/>
      <family val="2"/>
    </font>
    <font>
      <u/>
      <sz val="9"/>
      <color theme="10"/>
      <name val="Arial"/>
      <family val="2"/>
    </font>
    <font>
      <sz val="9"/>
      <color indexed="8"/>
      <name val="Arial"/>
      <family val="2"/>
    </font>
    <font>
      <sz val="9"/>
      <color theme="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4">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8" fillId="32" borderId="0" applyNumberFormat="0" applyBorder="0" applyAlignment="0" applyProtection="0"/>
    <xf numFmtId="0" fontId="1" fillId="0" borderId="0"/>
    <xf numFmtId="0" fontId="21" fillId="0" borderId="0" applyNumberFormat="0" applyFill="0" applyBorder="0" applyAlignment="0" applyProtection="0">
      <alignment vertical="top"/>
      <protection locked="0"/>
    </xf>
  </cellStyleXfs>
  <cellXfs count="66">
    <xf numFmtId="0" fontId="0" fillId="0" borderId="0" xfId="0"/>
    <xf numFmtId="0" fontId="17" fillId="0" borderId="0" xfId="0" applyFont="1"/>
    <xf numFmtId="0" fontId="0" fillId="0" borderId="0" xfId="0" applyFont="1"/>
    <xf numFmtId="164" fontId="0" fillId="0" borderId="0" xfId="0" applyNumberFormat="1"/>
    <xf numFmtId="0" fontId="19" fillId="33" borderId="0" xfId="42" applyNumberFormat="1" applyFont="1" applyFill="1" applyBorder="1" applyAlignment="1" applyProtection="1"/>
    <xf numFmtId="0" fontId="20" fillId="33" borderId="0" xfId="0" applyFont="1" applyFill="1"/>
    <xf numFmtId="0" fontId="22" fillId="33" borderId="0" xfId="43" applyFont="1" applyFill="1" applyAlignment="1" applyProtection="1">
      <alignment vertical="top" wrapText="1"/>
    </xf>
    <xf numFmtId="0" fontId="23" fillId="33" borderId="0" xfId="42" applyNumberFormat="1" applyFont="1" applyFill="1" applyBorder="1" applyAlignment="1" applyProtection="1"/>
    <xf numFmtId="0" fontId="22" fillId="0" borderId="0" xfId="43" applyNumberFormat="1" applyFont="1" applyFill="1" applyBorder="1" applyAlignment="1" applyProtection="1"/>
    <xf numFmtId="0" fontId="22" fillId="33" borderId="0" xfId="43" applyNumberFormat="1" applyFont="1" applyFill="1" applyBorder="1" applyAlignment="1" applyProtection="1"/>
    <xf numFmtId="0" fontId="17" fillId="0" borderId="10" xfId="0" applyFont="1" applyBorder="1"/>
    <xf numFmtId="0" fontId="0" fillId="0" borderId="10" xfId="0" applyBorder="1"/>
    <xf numFmtId="3" fontId="0" fillId="0" borderId="10" xfId="0" applyNumberFormat="1" applyBorder="1"/>
    <xf numFmtId="3" fontId="17" fillId="0" borderId="10" xfId="0" applyNumberFormat="1" applyFont="1" applyBorder="1"/>
    <xf numFmtId="165" fontId="0" fillId="0" borderId="10" xfId="0" applyNumberFormat="1" applyFont="1" applyBorder="1"/>
    <xf numFmtId="0" fontId="0" fillId="0" borderId="11" xfId="0" applyBorder="1"/>
    <xf numFmtId="164" fontId="0" fillId="0" borderId="12" xfId="0" applyNumberFormat="1" applyBorder="1"/>
    <xf numFmtId="0" fontId="17" fillId="0" borderId="11" xfId="0" applyFont="1" applyBorder="1"/>
    <xf numFmtId="0" fontId="0" fillId="0" borderId="11" xfId="0" applyFont="1" applyBorder="1"/>
    <xf numFmtId="0" fontId="0" fillId="0" borderId="13" xfId="0" applyFont="1" applyBorder="1"/>
    <xf numFmtId="165" fontId="0" fillId="0" borderId="14" xfId="0" applyNumberFormat="1" applyFont="1" applyBorder="1"/>
    <xf numFmtId="164" fontId="0" fillId="0" borderId="15" xfId="0" applyNumberFormat="1" applyBorder="1"/>
    <xf numFmtId="0" fontId="24" fillId="33" borderId="0" xfId="0" applyFont="1" applyFill="1"/>
    <xf numFmtId="0" fontId="24" fillId="0" borderId="0" xfId="0" applyFont="1"/>
    <xf numFmtId="0" fontId="17" fillId="0" borderId="0" xfId="0" applyFont="1" applyBorder="1" applyAlignment="1"/>
    <xf numFmtId="0" fontId="0" fillId="0" borderId="19" xfId="0" applyBorder="1"/>
    <xf numFmtId="164" fontId="0" fillId="0" borderId="20" xfId="0" applyNumberFormat="1" applyBorder="1"/>
    <xf numFmtId="0" fontId="0" fillId="0" borderId="21" xfId="0" applyBorder="1"/>
    <xf numFmtId="164" fontId="0" fillId="0" borderId="17" xfId="0" applyNumberFormat="1" applyBorder="1"/>
    <xf numFmtId="0" fontId="0" fillId="0" borderId="18" xfId="0" applyBorder="1"/>
    <xf numFmtId="0" fontId="0" fillId="0" borderId="19" xfId="0" applyFont="1" applyBorder="1"/>
    <xf numFmtId="164" fontId="17" fillId="0" borderId="12" xfId="0" applyNumberFormat="1" applyFont="1" applyBorder="1"/>
    <xf numFmtId="3" fontId="0" fillId="0" borderId="20" xfId="0" applyNumberFormat="1" applyBorder="1"/>
    <xf numFmtId="164" fontId="17" fillId="0" borderId="21" xfId="0" applyNumberFormat="1" applyFont="1" applyBorder="1"/>
    <xf numFmtId="0" fontId="17" fillId="0" borderId="22" xfId="0" applyFont="1" applyBorder="1"/>
    <xf numFmtId="3" fontId="17" fillId="0" borderId="23" xfId="0" applyNumberFormat="1" applyFont="1" applyBorder="1"/>
    <xf numFmtId="164" fontId="17" fillId="0" borderId="24" xfId="0" applyNumberFormat="1" applyFont="1" applyBorder="1"/>
    <xf numFmtId="0" fontId="17" fillId="0" borderId="25" xfId="0" applyFont="1" applyBorder="1"/>
    <xf numFmtId="0" fontId="17" fillId="0" borderId="26" xfId="0" applyFont="1" applyBorder="1"/>
    <xf numFmtId="0" fontId="17" fillId="0" borderId="27" xfId="0" applyFont="1" applyBorder="1" applyAlignment="1">
      <alignment wrapText="1"/>
    </xf>
    <xf numFmtId="0" fontId="0" fillId="0" borderId="22" xfId="0" applyBorder="1"/>
    <xf numFmtId="3" fontId="0" fillId="0" borderId="23" xfId="0" applyNumberFormat="1" applyBorder="1"/>
    <xf numFmtId="164" fontId="0" fillId="0" borderId="24" xfId="0" applyNumberFormat="1" applyBorder="1"/>
    <xf numFmtId="0" fontId="17" fillId="0" borderId="27" xfId="0" applyFont="1" applyBorder="1" applyAlignment="1">
      <alignment horizontal="center" wrapText="1"/>
    </xf>
    <xf numFmtId="0" fontId="17" fillId="0" borderId="16" xfId="0" applyFont="1" applyBorder="1"/>
    <xf numFmtId="164" fontId="0" fillId="0" borderId="12" xfId="0" applyNumberFormat="1" applyFont="1" applyBorder="1"/>
    <xf numFmtId="0" fontId="17" fillId="0" borderId="19" xfId="0" applyFont="1" applyBorder="1"/>
    <xf numFmtId="3" fontId="17" fillId="0" borderId="20" xfId="0" applyNumberFormat="1" applyFont="1" applyBorder="1"/>
    <xf numFmtId="3" fontId="0" fillId="0" borderId="10" xfId="0" applyNumberFormat="1" applyFont="1" applyBorder="1"/>
    <xf numFmtId="3" fontId="0" fillId="0" borderId="20" xfId="0" applyNumberFormat="1" applyFont="1" applyBorder="1"/>
    <xf numFmtId="3" fontId="0" fillId="0" borderId="23" xfId="0" applyNumberFormat="1" applyFill="1" applyBorder="1"/>
    <xf numFmtId="3" fontId="0" fillId="0" borderId="10" xfId="0" applyNumberFormat="1" applyFill="1" applyBorder="1"/>
    <xf numFmtId="3" fontId="17" fillId="0" borderId="10" xfId="0" applyNumberFormat="1" applyFont="1" applyFill="1" applyBorder="1"/>
    <xf numFmtId="0" fontId="0" fillId="0" borderId="11" xfId="0" applyFill="1" applyBorder="1"/>
    <xf numFmtId="3" fontId="0" fillId="0" borderId="0" xfId="0" applyNumberFormat="1"/>
    <xf numFmtId="3" fontId="19" fillId="33" borderId="0" xfId="42" applyNumberFormat="1" applyFont="1" applyFill="1" applyBorder="1" applyAlignment="1" applyProtection="1"/>
    <xf numFmtId="0" fontId="0" fillId="0" borderId="22" xfId="0" applyFill="1" applyBorder="1"/>
    <xf numFmtId="0" fontId="0" fillId="0" borderId="0" xfId="0" applyAlignment="1">
      <alignment horizontal="right"/>
    </xf>
    <xf numFmtId="0" fontId="17" fillId="0" borderId="16" xfId="0" applyFont="1" applyBorder="1" applyAlignment="1"/>
    <xf numFmtId="0" fontId="17" fillId="0" borderId="17" xfId="0" applyFont="1" applyBorder="1" applyAlignment="1"/>
    <xf numFmtId="0" fontId="17" fillId="0" borderId="18" xfId="0" applyFont="1" applyBorder="1" applyAlignment="1"/>
    <xf numFmtId="0" fontId="0" fillId="0" borderId="0" xfId="0" applyAlignment="1">
      <alignment horizontal="center" wrapText="1"/>
    </xf>
    <xf numFmtId="0" fontId="0" fillId="0" borderId="0" xfId="0" applyAlignment="1">
      <alignment horizontal="left" wrapText="1"/>
    </xf>
    <xf numFmtId="0" fontId="17" fillId="0" borderId="16" xfId="0" applyFont="1" applyBorder="1"/>
    <xf numFmtId="0" fontId="17" fillId="0" borderId="17" xfId="0" applyFont="1" applyBorder="1"/>
    <xf numFmtId="0" fontId="17" fillId="0" borderId="18" xfId="0" applyFont="1" applyBorder="1"/>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9" builtinId="20" customBuiltin="1"/>
    <cellStyle name="Linked Cell" xfId="12" builtinId="24" customBuiltin="1"/>
    <cellStyle name="Neutral" xfId="8" builtinId="28" customBuiltin="1"/>
    <cellStyle name="Normal" xfId="0" builtinId="0"/>
    <cellStyle name="Normal 2" xfId="42"/>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14</xdr:col>
      <xdr:colOff>542925</xdr:colOff>
      <xdr:row>0</xdr:row>
      <xdr:rowOff>0</xdr:rowOff>
    </xdr:from>
    <xdr:to>
      <xdr:col>16</xdr:col>
      <xdr:colOff>752475</xdr:colOff>
      <xdr:row>1</xdr:row>
      <xdr:rowOff>142875</xdr:rowOff>
    </xdr:to>
    <xdr:pic>
      <xdr:nvPicPr>
        <xdr:cNvPr id="2" name="Picture 1" descr="Government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34975" y="0"/>
          <a:ext cx="15811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552450</xdr:colOff>
      <xdr:row>0</xdr:row>
      <xdr:rowOff>104775</xdr:rowOff>
    </xdr:from>
    <xdr:to>
      <xdr:col>16</xdr:col>
      <xdr:colOff>628650</xdr:colOff>
      <xdr:row>2</xdr:row>
      <xdr:rowOff>85725</xdr:rowOff>
    </xdr:to>
    <xdr:pic>
      <xdr:nvPicPr>
        <xdr:cNvPr id="2" name="Picture 1" descr="printer_header.jpg" title="Government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92000" y="104775"/>
          <a:ext cx="15811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14</xdr:col>
      <xdr:colOff>514350</xdr:colOff>
      <xdr:row>0</xdr:row>
      <xdr:rowOff>76200</xdr:rowOff>
    </xdr:from>
    <xdr:to>
      <xdr:col>16</xdr:col>
      <xdr:colOff>590550</xdr:colOff>
      <xdr:row>2</xdr:row>
      <xdr:rowOff>57150</xdr:rowOff>
    </xdr:to>
    <xdr:pic>
      <xdr:nvPicPr>
        <xdr:cNvPr id="2" name="Picture 1" descr="Government logo" title="Government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39750" y="76200"/>
          <a:ext cx="15811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14</xdr:col>
      <xdr:colOff>542925</xdr:colOff>
      <xdr:row>0</xdr:row>
      <xdr:rowOff>38100</xdr:rowOff>
    </xdr:from>
    <xdr:to>
      <xdr:col>16</xdr:col>
      <xdr:colOff>466725</xdr:colOff>
      <xdr:row>2</xdr:row>
      <xdr:rowOff>19050</xdr:rowOff>
    </xdr:to>
    <xdr:pic>
      <xdr:nvPicPr>
        <xdr:cNvPr id="2" name="Picture 1" descr="Government logo" title="Government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54025" y="38100"/>
          <a:ext cx="15811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14</xdr:col>
      <xdr:colOff>466725</xdr:colOff>
      <xdr:row>0</xdr:row>
      <xdr:rowOff>95250</xdr:rowOff>
    </xdr:from>
    <xdr:to>
      <xdr:col>16</xdr:col>
      <xdr:colOff>676275</xdr:colOff>
      <xdr:row>2</xdr:row>
      <xdr:rowOff>76200</xdr:rowOff>
    </xdr:to>
    <xdr:pic>
      <xdr:nvPicPr>
        <xdr:cNvPr id="2" name="Picture 1" descr="Government logo" title="Government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91875" y="95250"/>
          <a:ext cx="15811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14</xdr:col>
      <xdr:colOff>457200</xdr:colOff>
      <xdr:row>0</xdr:row>
      <xdr:rowOff>142875</xdr:rowOff>
    </xdr:from>
    <xdr:to>
      <xdr:col>16</xdr:col>
      <xdr:colOff>533400</xdr:colOff>
      <xdr:row>2</xdr:row>
      <xdr:rowOff>123825</xdr:rowOff>
    </xdr:to>
    <xdr:pic>
      <xdr:nvPicPr>
        <xdr:cNvPr id="2" name="Picture 1" descr="Government logo" title="Government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25350" y="142875"/>
          <a:ext cx="15811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1"/>
  <sheetViews>
    <sheetView showGridLines="0" zoomScaleNormal="100" workbookViewId="0">
      <pane xSplit="1" ySplit="6" topLeftCell="J7" activePane="bottomRight" state="frozen"/>
      <selection pane="topRight" activeCell="B1" sqref="B1"/>
      <selection pane="bottomLeft" activeCell="A7" sqref="A7"/>
      <selection pane="bottomRight" activeCell="A53" sqref="A53"/>
    </sheetView>
  </sheetViews>
  <sheetFormatPr defaultRowHeight="13.8" x14ac:dyDescent="0.45"/>
  <cols>
    <col min="1" max="1" width="48.140625" customWidth="1"/>
    <col min="17" max="17" width="13.09375" customWidth="1"/>
  </cols>
  <sheetData>
    <row r="1" spans="1:17" x14ac:dyDescent="0.45">
      <c r="A1" s="4"/>
      <c r="B1" s="5" t="s">
        <v>83</v>
      </c>
      <c r="C1" s="6"/>
      <c r="D1" s="6"/>
      <c r="E1" s="7"/>
      <c r="F1" s="7"/>
      <c r="G1" s="7"/>
      <c r="H1" s="7"/>
    </row>
    <row r="2" spans="1:17" x14ac:dyDescent="0.45">
      <c r="A2" s="4"/>
      <c r="B2" s="8" t="s">
        <v>84</v>
      </c>
      <c r="C2" s="9"/>
      <c r="D2" s="9"/>
      <c r="E2" s="7"/>
      <c r="F2" s="7"/>
      <c r="G2" s="7"/>
      <c r="H2" s="7"/>
    </row>
    <row r="3" spans="1:17" x14ac:dyDescent="0.45">
      <c r="A3" s="4"/>
      <c r="B3" s="8"/>
      <c r="C3" s="9"/>
      <c r="D3" s="9"/>
      <c r="E3" s="7"/>
      <c r="F3" s="7"/>
      <c r="G3" s="7"/>
      <c r="H3" s="7"/>
    </row>
    <row r="4" spans="1:17" ht="14.1" x14ac:dyDescent="0.5">
      <c r="A4" s="1" t="s">
        <v>94</v>
      </c>
      <c r="B4" s="8"/>
      <c r="C4" s="9"/>
      <c r="D4" s="9"/>
      <c r="E4" s="7"/>
      <c r="F4" s="7"/>
      <c r="G4" s="7"/>
      <c r="H4" s="7"/>
    </row>
    <row r="5" spans="1:17" ht="14.1" thickBot="1" x14ac:dyDescent="0.5">
      <c r="A5" s="4"/>
      <c r="B5" s="8"/>
      <c r="C5" s="9"/>
      <c r="D5" s="9"/>
      <c r="E5" s="7"/>
      <c r="F5" s="7"/>
      <c r="G5" s="7"/>
      <c r="H5" s="7"/>
    </row>
    <row r="6" spans="1:17" s="1" customFormat="1" ht="29.25" customHeight="1" thickBot="1" x14ac:dyDescent="0.55000000000000004">
      <c r="A6" s="37" t="s">
        <v>32</v>
      </c>
      <c r="B6" s="38">
        <v>2008</v>
      </c>
      <c r="C6" s="38">
        <v>2009</v>
      </c>
      <c r="D6" s="38">
        <v>2010</v>
      </c>
      <c r="E6" s="38">
        <v>2011</v>
      </c>
      <c r="F6" s="38">
        <v>2012</v>
      </c>
      <c r="G6" s="38">
        <v>2013</v>
      </c>
      <c r="H6" s="38">
        <v>2014</v>
      </c>
      <c r="I6" s="38">
        <v>2015</v>
      </c>
      <c r="J6" s="38">
        <v>2016</v>
      </c>
      <c r="K6" s="38">
        <v>2017</v>
      </c>
      <c r="L6" s="38">
        <v>2018</v>
      </c>
      <c r="M6" s="38">
        <v>2019</v>
      </c>
      <c r="N6" s="38">
        <v>2020</v>
      </c>
      <c r="O6" s="38">
        <v>2021</v>
      </c>
      <c r="P6" s="38">
        <v>2022</v>
      </c>
      <c r="Q6" s="43" t="s">
        <v>81</v>
      </c>
    </row>
    <row r="7" spans="1:17" x14ac:dyDescent="0.45">
      <c r="A7" s="56" t="s">
        <v>5</v>
      </c>
      <c r="B7" s="41">
        <v>77492</v>
      </c>
      <c r="C7" s="41">
        <v>77647</v>
      </c>
      <c r="D7" s="41">
        <v>79045</v>
      </c>
      <c r="E7" s="41">
        <v>81482</v>
      </c>
      <c r="F7" s="41">
        <v>82939</v>
      </c>
      <c r="G7" s="41">
        <v>87313</v>
      </c>
      <c r="H7" s="41">
        <v>90614</v>
      </c>
      <c r="I7" s="41">
        <v>93497</v>
      </c>
      <c r="J7" s="41">
        <v>100521</v>
      </c>
      <c r="K7" s="41">
        <v>108055</v>
      </c>
      <c r="L7" s="41">
        <v>117803</v>
      </c>
      <c r="M7" s="41">
        <v>122707</v>
      </c>
      <c r="N7" s="41">
        <v>127665</v>
      </c>
      <c r="O7" s="41">
        <v>130274</v>
      </c>
      <c r="P7" s="41">
        <v>128260</v>
      </c>
      <c r="Q7" s="42">
        <f>((P7/B7)^(1/15)-1)*100</f>
        <v>3.4162909688587595</v>
      </c>
    </row>
    <row r="8" spans="1:17" x14ac:dyDescent="0.45">
      <c r="A8" s="53" t="s">
        <v>17</v>
      </c>
      <c r="B8" s="12">
        <v>174353</v>
      </c>
      <c r="C8" s="12">
        <v>179366</v>
      </c>
      <c r="D8" s="12">
        <v>190822</v>
      </c>
      <c r="E8" s="12">
        <v>202271</v>
      </c>
      <c r="F8" s="12">
        <v>214407</v>
      </c>
      <c r="G8" s="12">
        <v>229416</v>
      </c>
      <c r="H8" s="12">
        <v>238592</v>
      </c>
      <c r="I8" s="12">
        <v>251715</v>
      </c>
      <c r="J8" s="12">
        <v>264357</v>
      </c>
      <c r="K8" s="12">
        <v>276211</v>
      </c>
      <c r="L8" s="12">
        <v>284544</v>
      </c>
      <c r="M8" s="12">
        <v>297732</v>
      </c>
      <c r="N8" s="12">
        <v>311225</v>
      </c>
      <c r="O8" s="12">
        <v>331541</v>
      </c>
      <c r="P8" s="12">
        <v>351261</v>
      </c>
      <c r="Q8" s="16">
        <f t="shared" ref="Q8:Q38" si="0">((P8/B8)^(1/15)-1)*100</f>
        <v>4.780395630902623</v>
      </c>
    </row>
    <row r="9" spans="1:17" x14ac:dyDescent="0.45">
      <c r="A9" s="15" t="s">
        <v>18</v>
      </c>
      <c r="B9" s="12">
        <v>22542</v>
      </c>
      <c r="C9" s="12">
        <v>17212</v>
      </c>
      <c r="D9" s="12">
        <v>12338</v>
      </c>
      <c r="E9" s="12">
        <v>15354</v>
      </c>
      <c r="F9" s="12">
        <v>17831</v>
      </c>
      <c r="G9" s="12">
        <v>22037</v>
      </c>
      <c r="H9" s="12">
        <v>17256</v>
      </c>
      <c r="I9" s="12">
        <v>20224</v>
      </c>
      <c r="J9" s="12">
        <v>22624</v>
      </c>
      <c r="K9" s="12">
        <v>24887</v>
      </c>
      <c r="L9" s="12">
        <v>25161</v>
      </c>
      <c r="M9" s="12">
        <v>23274</v>
      </c>
      <c r="N9" s="12">
        <v>23506</v>
      </c>
      <c r="O9" s="12">
        <v>22331</v>
      </c>
      <c r="P9" s="12">
        <v>37181</v>
      </c>
      <c r="Q9" s="16">
        <f t="shared" si="0"/>
        <v>3.3923900469351898</v>
      </c>
    </row>
    <row r="10" spans="1:17" x14ac:dyDescent="0.45">
      <c r="A10" s="15" t="s">
        <v>6</v>
      </c>
      <c r="B10" s="12">
        <v>320786</v>
      </c>
      <c r="C10" s="12">
        <v>330643</v>
      </c>
      <c r="D10" s="12">
        <v>333787</v>
      </c>
      <c r="E10" s="12">
        <v>352146</v>
      </c>
      <c r="F10" s="12">
        <v>367993</v>
      </c>
      <c r="G10" s="12">
        <v>390072</v>
      </c>
      <c r="H10" s="12">
        <v>401774</v>
      </c>
      <c r="I10" s="12">
        <v>409809</v>
      </c>
      <c r="J10" s="12">
        <v>422272</v>
      </c>
      <c r="K10" s="12">
        <v>437027</v>
      </c>
      <c r="L10" s="12">
        <v>441836</v>
      </c>
      <c r="M10" s="12">
        <v>456313</v>
      </c>
      <c r="N10" s="12">
        <v>473198</v>
      </c>
      <c r="O10" s="12">
        <v>493038</v>
      </c>
      <c r="P10" s="12">
        <v>502195</v>
      </c>
      <c r="Q10" s="16">
        <f t="shared" si="0"/>
        <v>3.0331866078634251</v>
      </c>
    </row>
    <row r="11" spans="1:17" x14ac:dyDescent="0.45">
      <c r="A11" s="15" t="s">
        <v>7</v>
      </c>
      <c r="B11" s="12">
        <v>303853</v>
      </c>
      <c r="C11" s="12">
        <v>259444</v>
      </c>
      <c r="D11" s="12">
        <v>239106</v>
      </c>
      <c r="E11" s="12">
        <v>249802</v>
      </c>
      <c r="F11" s="12">
        <v>250717</v>
      </c>
      <c r="G11" s="12">
        <v>250524</v>
      </c>
      <c r="H11" s="12">
        <v>253695</v>
      </c>
      <c r="I11" s="12">
        <v>256521</v>
      </c>
      <c r="J11" s="12">
        <v>271505</v>
      </c>
      <c r="K11" s="12">
        <v>279869</v>
      </c>
      <c r="L11" s="12">
        <v>334494</v>
      </c>
      <c r="M11" s="12">
        <v>384831</v>
      </c>
      <c r="N11" s="12">
        <v>353285</v>
      </c>
      <c r="O11" s="12">
        <v>346925</v>
      </c>
      <c r="P11" s="12">
        <v>431945</v>
      </c>
      <c r="Q11" s="16">
        <f t="shared" si="0"/>
        <v>2.3727402041161749</v>
      </c>
    </row>
    <row r="12" spans="1:17" x14ac:dyDescent="0.45">
      <c r="A12" s="15" t="s">
        <v>19</v>
      </c>
      <c r="B12" s="12">
        <v>67885</v>
      </c>
      <c r="C12" s="12">
        <v>68820</v>
      </c>
      <c r="D12" s="12">
        <v>72587</v>
      </c>
      <c r="E12" s="12">
        <v>74038</v>
      </c>
      <c r="F12" s="12">
        <v>69596</v>
      </c>
      <c r="G12" s="12">
        <v>74467</v>
      </c>
      <c r="H12" s="12">
        <v>77074</v>
      </c>
      <c r="I12" s="12">
        <v>82084</v>
      </c>
      <c r="J12" s="12">
        <v>87834</v>
      </c>
      <c r="K12" s="12">
        <v>87927</v>
      </c>
      <c r="L12" s="12">
        <v>88848</v>
      </c>
      <c r="M12" s="12">
        <v>90946</v>
      </c>
      <c r="N12" s="12">
        <v>92855</v>
      </c>
      <c r="O12" s="12">
        <v>100811</v>
      </c>
      <c r="P12" s="12">
        <v>108220</v>
      </c>
      <c r="Q12" s="16">
        <f t="shared" si="0"/>
        <v>3.1578417075900589</v>
      </c>
    </row>
    <row r="13" spans="1:17" x14ac:dyDescent="0.45">
      <c r="A13" s="15" t="s">
        <v>8</v>
      </c>
      <c r="B13" s="12">
        <v>62548</v>
      </c>
      <c r="C13" s="12">
        <v>63100</v>
      </c>
      <c r="D13" s="12">
        <v>68802</v>
      </c>
      <c r="E13" s="12">
        <v>72931</v>
      </c>
      <c r="F13" s="12">
        <v>75119</v>
      </c>
      <c r="G13" s="12">
        <v>81128</v>
      </c>
      <c r="H13" s="12">
        <v>83968</v>
      </c>
      <c r="I13" s="12">
        <v>85647</v>
      </c>
      <c r="J13" s="12">
        <v>85224</v>
      </c>
      <c r="K13" s="12">
        <v>89073</v>
      </c>
      <c r="L13" s="12">
        <v>94925</v>
      </c>
      <c r="M13" s="12">
        <v>97811</v>
      </c>
      <c r="N13" s="12">
        <v>98940</v>
      </c>
      <c r="O13" s="12">
        <v>99105</v>
      </c>
      <c r="P13" s="12">
        <v>102858</v>
      </c>
      <c r="Q13" s="16">
        <f t="shared" si="0"/>
        <v>3.3716963527466115</v>
      </c>
    </row>
    <row r="14" spans="1:17" x14ac:dyDescent="0.45">
      <c r="A14" s="15" t="s">
        <v>20</v>
      </c>
      <c r="B14" s="12">
        <v>26990</v>
      </c>
      <c r="C14" s="12">
        <v>26081</v>
      </c>
      <c r="D14" s="12">
        <v>25833</v>
      </c>
      <c r="E14" s="12">
        <v>26479</v>
      </c>
      <c r="F14" s="12">
        <v>27273</v>
      </c>
      <c r="G14" s="12">
        <v>29454</v>
      </c>
      <c r="H14" s="12">
        <v>30043</v>
      </c>
      <c r="I14" s="12">
        <v>31095</v>
      </c>
      <c r="J14" s="12">
        <v>31718</v>
      </c>
      <c r="K14" s="12">
        <v>32512</v>
      </c>
      <c r="L14" s="12">
        <v>31566</v>
      </c>
      <c r="M14" s="12">
        <v>33493</v>
      </c>
      <c r="N14" s="12">
        <v>34716</v>
      </c>
      <c r="O14" s="12">
        <v>34089</v>
      </c>
      <c r="P14" s="12">
        <v>34024</v>
      </c>
      <c r="Q14" s="16">
        <f t="shared" si="0"/>
        <v>1.5559794423815276</v>
      </c>
    </row>
    <row r="15" spans="1:17" x14ac:dyDescent="0.45">
      <c r="A15" s="15" t="s">
        <v>9</v>
      </c>
      <c r="B15" s="12">
        <v>38951</v>
      </c>
      <c r="C15" s="12">
        <v>39835</v>
      </c>
      <c r="D15" s="12">
        <v>35400</v>
      </c>
      <c r="E15" s="12">
        <v>31152</v>
      </c>
      <c r="F15" s="12">
        <v>27414</v>
      </c>
      <c r="G15" s="12">
        <v>29607</v>
      </c>
      <c r="H15" s="12">
        <v>41450</v>
      </c>
      <c r="I15" s="12">
        <v>35647</v>
      </c>
      <c r="J15" s="12">
        <v>34235</v>
      </c>
      <c r="K15" s="12">
        <v>32531</v>
      </c>
      <c r="L15" s="12">
        <v>36502</v>
      </c>
      <c r="M15" s="12">
        <v>40177</v>
      </c>
      <c r="N15" s="12">
        <v>39485</v>
      </c>
      <c r="O15" s="12">
        <v>41796</v>
      </c>
      <c r="P15" s="12">
        <v>50241</v>
      </c>
      <c r="Q15" s="16">
        <f t="shared" si="0"/>
        <v>1.7113247525669451</v>
      </c>
    </row>
    <row r="16" spans="1:17" x14ac:dyDescent="0.45">
      <c r="A16" s="15" t="s">
        <v>10</v>
      </c>
      <c r="B16" s="12">
        <v>318843</v>
      </c>
      <c r="C16" s="12">
        <v>245198</v>
      </c>
      <c r="D16" s="12">
        <v>247337</v>
      </c>
      <c r="E16" s="12">
        <v>288611</v>
      </c>
      <c r="F16" s="12">
        <v>304839</v>
      </c>
      <c r="G16" s="12">
        <v>325045</v>
      </c>
      <c r="H16" s="12">
        <v>336781</v>
      </c>
      <c r="I16" s="12">
        <v>279492</v>
      </c>
      <c r="J16" s="12">
        <v>254341</v>
      </c>
      <c r="K16" s="12">
        <v>277238</v>
      </c>
      <c r="L16" s="12">
        <v>316091</v>
      </c>
      <c r="M16" s="12">
        <v>305352</v>
      </c>
      <c r="N16" s="12">
        <v>257263</v>
      </c>
      <c r="O16" s="12">
        <v>308725</v>
      </c>
      <c r="P16" s="12">
        <v>493505</v>
      </c>
      <c r="Q16" s="16">
        <f t="shared" si="0"/>
        <v>2.9550478283103754</v>
      </c>
    </row>
    <row r="17" spans="1:17" x14ac:dyDescent="0.45">
      <c r="A17" s="15" t="s">
        <v>21</v>
      </c>
      <c r="B17" s="12">
        <v>254007</v>
      </c>
      <c r="C17" s="12">
        <v>256035</v>
      </c>
      <c r="D17" s="12">
        <v>258079</v>
      </c>
      <c r="E17" s="12">
        <v>263241</v>
      </c>
      <c r="F17" s="12">
        <v>276403</v>
      </c>
      <c r="G17" s="12">
        <v>295751</v>
      </c>
      <c r="H17" s="12">
        <v>316454</v>
      </c>
      <c r="I17" s="12">
        <v>332277</v>
      </c>
      <c r="J17" s="12">
        <v>342250</v>
      </c>
      <c r="K17" s="12">
        <v>359370</v>
      </c>
      <c r="L17" s="12">
        <v>368393</v>
      </c>
      <c r="M17" s="12">
        <v>369083</v>
      </c>
      <c r="N17" s="12">
        <v>387617</v>
      </c>
      <c r="O17" s="12">
        <v>401270</v>
      </c>
      <c r="P17" s="12">
        <v>435220</v>
      </c>
      <c r="Q17" s="16">
        <f t="shared" si="0"/>
        <v>3.6551482939208624</v>
      </c>
    </row>
    <row r="18" spans="1:17" x14ac:dyDescent="0.45">
      <c r="A18" s="15" t="s">
        <v>24</v>
      </c>
      <c r="B18" s="12">
        <v>61269</v>
      </c>
      <c r="C18" s="12">
        <v>61392</v>
      </c>
      <c r="D18" s="12">
        <v>63357</v>
      </c>
      <c r="E18" s="12">
        <v>67052</v>
      </c>
      <c r="F18" s="12">
        <v>71429</v>
      </c>
      <c r="G18" s="12">
        <v>76445</v>
      </c>
      <c r="H18" s="12">
        <v>78098</v>
      </c>
      <c r="I18" s="12">
        <v>80562</v>
      </c>
      <c r="J18" s="12">
        <v>83545</v>
      </c>
      <c r="K18" s="12">
        <v>88560</v>
      </c>
      <c r="L18" s="12">
        <v>88685</v>
      </c>
      <c r="M18" s="12">
        <v>94262</v>
      </c>
      <c r="N18" s="12">
        <v>100917</v>
      </c>
      <c r="O18" s="12">
        <v>109043</v>
      </c>
      <c r="P18" s="12">
        <v>116557</v>
      </c>
      <c r="Q18" s="16">
        <f t="shared" si="0"/>
        <v>4.3806117724684679</v>
      </c>
    </row>
    <row r="19" spans="1:17" x14ac:dyDescent="0.45">
      <c r="A19" s="15" t="s">
        <v>25</v>
      </c>
      <c r="B19" s="12">
        <v>155890</v>
      </c>
      <c r="C19" s="12">
        <v>153629</v>
      </c>
      <c r="D19" s="12">
        <v>171694</v>
      </c>
      <c r="E19" s="12">
        <v>154524</v>
      </c>
      <c r="F19" s="12">
        <v>152978</v>
      </c>
      <c r="G19" s="12">
        <v>165217</v>
      </c>
      <c r="H19" s="12">
        <v>173478</v>
      </c>
      <c r="I19" s="12">
        <v>170008</v>
      </c>
      <c r="J19" s="12">
        <v>169854</v>
      </c>
      <c r="K19" s="12">
        <v>184109</v>
      </c>
      <c r="L19" s="12">
        <v>193391</v>
      </c>
      <c r="M19" s="12">
        <v>197901</v>
      </c>
      <c r="N19" s="12">
        <v>204034</v>
      </c>
      <c r="O19" s="12">
        <v>209318</v>
      </c>
      <c r="P19" s="12">
        <v>215345</v>
      </c>
      <c r="Q19" s="16">
        <f t="shared" si="0"/>
        <v>2.1773031250791997</v>
      </c>
    </row>
    <row r="20" spans="1:17" x14ac:dyDescent="0.45">
      <c r="A20" s="15" t="s">
        <v>23</v>
      </c>
      <c r="B20" s="12">
        <v>116460</v>
      </c>
      <c r="C20" s="12">
        <v>114566</v>
      </c>
      <c r="D20" s="12">
        <v>110105</v>
      </c>
      <c r="E20" s="12">
        <v>105314</v>
      </c>
      <c r="F20" s="12">
        <v>143871</v>
      </c>
      <c r="G20" s="12">
        <v>165374</v>
      </c>
      <c r="H20" s="12">
        <v>136348</v>
      </c>
      <c r="I20" s="12">
        <v>133581</v>
      </c>
      <c r="J20" s="12">
        <v>133552</v>
      </c>
      <c r="K20" s="12">
        <v>145764</v>
      </c>
      <c r="L20" s="12">
        <v>138129</v>
      </c>
      <c r="M20" s="12">
        <v>132953</v>
      </c>
      <c r="N20" s="12">
        <v>135684</v>
      </c>
      <c r="O20" s="12">
        <v>147346</v>
      </c>
      <c r="P20" s="12">
        <v>192953</v>
      </c>
      <c r="Q20" s="16">
        <f t="shared" si="0"/>
        <v>3.4232822914076477</v>
      </c>
    </row>
    <row r="21" spans="1:17" x14ac:dyDescent="0.45">
      <c r="A21" s="15" t="s">
        <v>11</v>
      </c>
      <c r="B21" s="12">
        <v>617472</v>
      </c>
      <c r="C21" s="12">
        <v>610345</v>
      </c>
      <c r="D21" s="12">
        <v>533220</v>
      </c>
      <c r="E21" s="12">
        <v>554549</v>
      </c>
      <c r="F21" s="12">
        <v>715368</v>
      </c>
      <c r="G21" s="12">
        <v>701061</v>
      </c>
      <c r="H21" s="12">
        <v>644976</v>
      </c>
      <c r="I21" s="12">
        <v>699799</v>
      </c>
      <c r="J21" s="12">
        <v>671810</v>
      </c>
      <c r="K21" s="12">
        <v>655035</v>
      </c>
      <c r="L21" s="12">
        <v>674784</v>
      </c>
      <c r="M21" s="12">
        <v>729530</v>
      </c>
      <c r="N21" s="12">
        <v>718837</v>
      </c>
      <c r="O21" s="12">
        <v>938215</v>
      </c>
      <c r="P21" s="12">
        <v>1464281</v>
      </c>
      <c r="Q21" s="16">
        <f t="shared" si="0"/>
        <v>5.9254889140762268</v>
      </c>
    </row>
    <row r="22" spans="1:17" x14ac:dyDescent="0.45">
      <c r="A22" s="15" t="s">
        <v>12</v>
      </c>
      <c r="B22" s="12">
        <v>348477</v>
      </c>
      <c r="C22" s="12">
        <v>354007</v>
      </c>
      <c r="D22" s="12">
        <v>323662</v>
      </c>
      <c r="E22" s="12">
        <v>304242</v>
      </c>
      <c r="F22" s="12">
        <v>355963</v>
      </c>
      <c r="G22" s="12">
        <v>377321</v>
      </c>
      <c r="H22" s="12">
        <v>350909</v>
      </c>
      <c r="I22" s="12">
        <v>361436</v>
      </c>
      <c r="J22" s="12">
        <v>368666</v>
      </c>
      <c r="K22" s="12">
        <v>372356</v>
      </c>
      <c r="L22" s="12">
        <v>361222</v>
      </c>
      <c r="M22" s="12">
        <v>361990</v>
      </c>
      <c r="N22" s="12">
        <v>371146</v>
      </c>
      <c r="O22" s="12">
        <v>380535</v>
      </c>
      <c r="P22" s="12">
        <v>401295</v>
      </c>
      <c r="Q22" s="16">
        <f t="shared" si="0"/>
        <v>0.94527030203404028</v>
      </c>
    </row>
    <row r="23" spans="1:17" x14ac:dyDescent="0.45">
      <c r="A23" s="15" t="s">
        <v>13</v>
      </c>
      <c r="B23" s="12">
        <v>183316</v>
      </c>
      <c r="C23" s="12">
        <v>206031</v>
      </c>
      <c r="D23" s="12">
        <v>232616</v>
      </c>
      <c r="E23" s="12">
        <v>250880</v>
      </c>
      <c r="F23" s="12">
        <v>305979</v>
      </c>
      <c r="G23" s="12">
        <v>339254</v>
      </c>
      <c r="H23" s="12">
        <v>331693</v>
      </c>
      <c r="I23" s="12">
        <v>362749</v>
      </c>
      <c r="J23" s="12">
        <v>363116</v>
      </c>
      <c r="K23" s="12">
        <v>398363</v>
      </c>
      <c r="L23" s="12">
        <v>398855</v>
      </c>
      <c r="M23" s="12">
        <v>395641</v>
      </c>
      <c r="N23" s="12">
        <v>401797</v>
      </c>
      <c r="O23" s="12">
        <v>416068</v>
      </c>
      <c r="P23" s="12">
        <v>444005</v>
      </c>
      <c r="Q23" s="16">
        <f t="shared" si="0"/>
        <v>6.0748678128928146</v>
      </c>
    </row>
    <row r="24" spans="1:17" x14ac:dyDescent="0.45">
      <c r="A24" s="15" t="s">
        <v>22</v>
      </c>
      <c r="B24" s="12">
        <v>18580</v>
      </c>
      <c r="C24" s="12">
        <v>17847</v>
      </c>
      <c r="D24" s="12">
        <v>17144</v>
      </c>
      <c r="E24" s="12">
        <v>18173</v>
      </c>
      <c r="F24" s="12">
        <v>19809</v>
      </c>
      <c r="G24" s="12">
        <v>20997</v>
      </c>
      <c r="H24" s="12">
        <v>19737</v>
      </c>
      <c r="I24" s="12">
        <v>20033</v>
      </c>
      <c r="J24" s="12">
        <v>20735</v>
      </c>
      <c r="K24" s="12">
        <v>20779</v>
      </c>
      <c r="L24" s="12">
        <v>19830</v>
      </c>
      <c r="M24" s="12">
        <v>20341</v>
      </c>
      <c r="N24" s="12">
        <v>20655</v>
      </c>
      <c r="O24" s="12">
        <v>22844</v>
      </c>
      <c r="P24" s="12">
        <v>25646</v>
      </c>
      <c r="Q24" s="16">
        <f t="shared" si="0"/>
        <v>2.1719295424166507</v>
      </c>
    </row>
    <row r="25" spans="1:17" x14ac:dyDescent="0.45">
      <c r="A25" s="15" t="s">
        <v>14</v>
      </c>
      <c r="B25" s="12">
        <v>591548</v>
      </c>
      <c r="C25" s="12">
        <v>546751</v>
      </c>
      <c r="D25" s="12">
        <v>519153</v>
      </c>
      <c r="E25" s="12">
        <v>600306</v>
      </c>
      <c r="F25" s="12">
        <v>648873</v>
      </c>
      <c r="G25" s="12">
        <v>675273</v>
      </c>
      <c r="H25" s="12">
        <v>651823</v>
      </c>
      <c r="I25" s="12">
        <v>675065</v>
      </c>
      <c r="J25" s="12">
        <v>691942</v>
      </c>
      <c r="K25" s="12">
        <v>684331</v>
      </c>
      <c r="L25" s="12">
        <v>786980</v>
      </c>
      <c r="M25" s="12">
        <v>806655</v>
      </c>
      <c r="N25" s="12">
        <v>834888</v>
      </c>
      <c r="O25" s="12">
        <v>1021068</v>
      </c>
      <c r="P25" s="12">
        <v>1256934</v>
      </c>
      <c r="Q25" s="16">
        <f t="shared" si="0"/>
        <v>5.152959166561244</v>
      </c>
    </row>
    <row r="26" spans="1:17" x14ac:dyDescent="0.45">
      <c r="A26" s="15" t="s">
        <v>15</v>
      </c>
      <c r="B26" s="12">
        <v>65001</v>
      </c>
      <c r="C26" s="12">
        <v>64006</v>
      </c>
      <c r="D26" s="12">
        <v>56196</v>
      </c>
      <c r="E26" s="12">
        <v>64794</v>
      </c>
      <c r="F26" s="12">
        <v>67505</v>
      </c>
      <c r="G26" s="12">
        <v>66898</v>
      </c>
      <c r="H26" s="12">
        <v>112260</v>
      </c>
      <c r="I26" s="12">
        <v>111336</v>
      </c>
      <c r="J26" s="12">
        <v>119707</v>
      </c>
      <c r="K26" s="12">
        <v>99693</v>
      </c>
      <c r="L26" s="12">
        <v>114772</v>
      </c>
      <c r="M26" s="12">
        <v>113433</v>
      </c>
      <c r="N26" s="12">
        <v>128332</v>
      </c>
      <c r="O26" s="12">
        <v>148030</v>
      </c>
      <c r="P26" s="12">
        <v>179534</v>
      </c>
      <c r="Q26" s="16">
        <f t="shared" si="0"/>
        <v>7.0077201396991695</v>
      </c>
    </row>
    <row r="27" spans="1:17" x14ac:dyDescent="0.45">
      <c r="A27" s="15" t="s">
        <v>16</v>
      </c>
      <c r="B27" s="12">
        <v>64110</v>
      </c>
      <c r="C27" s="12">
        <v>64573</v>
      </c>
      <c r="D27" s="12">
        <v>63049</v>
      </c>
      <c r="E27" s="12">
        <v>66724</v>
      </c>
      <c r="F27" s="12">
        <v>66576</v>
      </c>
      <c r="G27" s="12">
        <v>70791</v>
      </c>
      <c r="H27" s="12">
        <v>74203</v>
      </c>
      <c r="I27" s="12">
        <v>78526</v>
      </c>
      <c r="J27" s="12">
        <v>80097</v>
      </c>
      <c r="K27" s="12">
        <v>86104</v>
      </c>
      <c r="L27" s="12">
        <v>82660</v>
      </c>
      <c r="M27" s="12">
        <v>85966</v>
      </c>
      <c r="N27" s="12">
        <v>88975</v>
      </c>
      <c r="O27" s="12">
        <v>92534</v>
      </c>
      <c r="P27" s="12">
        <v>102713</v>
      </c>
      <c r="Q27" s="16">
        <f t="shared" si="0"/>
        <v>3.1921455908185958</v>
      </c>
    </row>
    <row r="28" spans="1:17" x14ac:dyDescent="0.45">
      <c r="A28" s="15" t="s">
        <v>27</v>
      </c>
      <c r="B28" s="12">
        <v>81847</v>
      </c>
      <c r="C28" s="12">
        <v>84763</v>
      </c>
      <c r="D28" s="12">
        <v>89472</v>
      </c>
      <c r="E28" s="12">
        <v>86788</v>
      </c>
      <c r="F28" s="12">
        <v>93731</v>
      </c>
      <c r="G28" s="12">
        <v>94669</v>
      </c>
      <c r="H28" s="12">
        <v>98456</v>
      </c>
      <c r="I28" s="12">
        <v>105469</v>
      </c>
      <c r="J28" s="12">
        <v>108698</v>
      </c>
      <c r="K28" s="12">
        <v>111941</v>
      </c>
      <c r="L28" s="12">
        <v>116015</v>
      </c>
      <c r="M28" s="12">
        <v>120776</v>
      </c>
      <c r="N28" s="12">
        <v>127132</v>
      </c>
      <c r="O28" s="12">
        <v>131929</v>
      </c>
      <c r="P28" s="12">
        <v>139269</v>
      </c>
      <c r="Q28" s="16">
        <f t="shared" si="0"/>
        <v>3.607241937653094</v>
      </c>
    </row>
    <row r="29" spans="1:17" x14ac:dyDescent="0.45">
      <c r="A29" s="53" t="s">
        <v>92</v>
      </c>
      <c r="B29" s="12">
        <v>0</v>
      </c>
      <c r="C29" s="12">
        <v>0</v>
      </c>
      <c r="D29" s="12">
        <v>0</v>
      </c>
      <c r="E29" s="12">
        <v>0</v>
      </c>
      <c r="F29" s="12">
        <v>0</v>
      </c>
      <c r="G29" s="12">
        <v>0</v>
      </c>
      <c r="H29" s="12">
        <v>769</v>
      </c>
      <c r="I29" s="12">
        <v>553</v>
      </c>
      <c r="J29" s="12">
        <v>839</v>
      </c>
      <c r="K29" s="12">
        <v>1893</v>
      </c>
      <c r="L29" s="12">
        <v>966</v>
      </c>
      <c r="M29" s="12">
        <v>715</v>
      </c>
      <c r="N29" s="12">
        <v>973</v>
      </c>
      <c r="O29" s="12">
        <v>418</v>
      </c>
      <c r="P29" s="12">
        <v>394</v>
      </c>
      <c r="Q29" s="16"/>
    </row>
    <row r="30" spans="1:17" x14ac:dyDescent="0.45">
      <c r="A30" s="15" t="s">
        <v>26</v>
      </c>
      <c r="B30" s="12">
        <v>57001</v>
      </c>
      <c r="C30" s="12">
        <v>59863</v>
      </c>
      <c r="D30" s="12">
        <v>62868</v>
      </c>
      <c r="E30" s="12">
        <v>59724</v>
      </c>
      <c r="F30" s="12">
        <v>61515</v>
      </c>
      <c r="G30" s="12">
        <v>59055</v>
      </c>
      <c r="H30" s="12">
        <v>63189</v>
      </c>
      <c r="I30" s="12">
        <v>63252</v>
      </c>
      <c r="J30" s="12">
        <v>66457</v>
      </c>
      <c r="K30" s="12">
        <v>68134</v>
      </c>
      <c r="L30" s="12">
        <v>67198</v>
      </c>
      <c r="M30" s="12">
        <v>72458</v>
      </c>
      <c r="N30" s="12">
        <v>76303</v>
      </c>
      <c r="O30" s="12">
        <v>80716</v>
      </c>
      <c r="P30" s="12">
        <v>83575</v>
      </c>
      <c r="Q30" s="16">
        <f t="shared" si="0"/>
        <v>2.5839916786256634</v>
      </c>
    </row>
    <row r="31" spans="1:17" s="1" customFormat="1" ht="14.1" x14ac:dyDescent="0.5">
      <c r="A31" s="17" t="s">
        <v>4</v>
      </c>
      <c r="B31" s="52">
        <v>4029221</v>
      </c>
      <c r="C31" s="13">
        <v>3901154</v>
      </c>
      <c r="D31" s="13">
        <v>3805673</v>
      </c>
      <c r="E31" s="13">
        <v>3990577</v>
      </c>
      <c r="F31" s="13">
        <v>4418128</v>
      </c>
      <c r="G31" s="13">
        <v>4627170</v>
      </c>
      <c r="H31" s="13">
        <v>4623640</v>
      </c>
      <c r="I31" s="13">
        <v>4740377</v>
      </c>
      <c r="J31" s="13">
        <v>4795898</v>
      </c>
      <c r="K31" s="13">
        <v>4921762</v>
      </c>
      <c r="L31" s="13">
        <v>5183651</v>
      </c>
      <c r="M31" s="13">
        <v>5354341</v>
      </c>
      <c r="N31" s="13">
        <v>5409428</v>
      </c>
      <c r="O31" s="13">
        <v>6007970</v>
      </c>
      <c r="P31" s="13">
        <v>7297411</v>
      </c>
      <c r="Q31" s="16">
        <f t="shared" si="0"/>
        <v>4.0390827305512689</v>
      </c>
    </row>
    <row r="32" spans="1:17" s="1" customFormat="1" ht="14.1" x14ac:dyDescent="0.5">
      <c r="A32" s="17" t="s">
        <v>2</v>
      </c>
      <c r="B32" s="52">
        <v>30209</v>
      </c>
      <c r="C32" s="13">
        <v>32538</v>
      </c>
      <c r="D32" s="13">
        <v>32287</v>
      </c>
      <c r="E32" s="13">
        <v>35286</v>
      </c>
      <c r="F32" s="13">
        <v>38641</v>
      </c>
      <c r="G32" s="13">
        <v>28584</v>
      </c>
      <c r="H32" s="13">
        <v>40788</v>
      </c>
      <c r="I32" s="13">
        <v>34097</v>
      </c>
      <c r="J32" s="13">
        <v>37344</v>
      </c>
      <c r="K32" s="13">
        <v>40831</v>
      </c>
      <c r="L32" s="13">
        <v>43417</v>
      </c>
      <c r="M32" s="13">
        <v>33257</v>
      </c>
      <c r="N32" s="13">
        <v>48689</v>
      </c>
      <c r="O32" s="13">
        <v>62349</v>
      </c>
      <c r="P32" s="13">
        <v>72433</v>
      </c>
      <c r="Q32" s="16">
        <f t="shared" si="0"/>
        <v>6.0034519925825647</v>
      </c>
    </row>
    <row r="33" spans="1:17" s="1" customFormat="1" ht="14.1" x14ac:dyDescent="0.5">
      <c r="A33" s="17" t="s">
        <v>33</v>
      </c>
      <c r="B33" s="52">
        <v>3999012</v>
      </c>
      <c r="C33" s="13">
        <v>3868616</v>
      </c>
      <c r="D33" s="13">
        <v>3773386</v>
      </c>
      <c r="E33" s="13">
        <v>3955291</v>
      </c>
      <c r="F33" s="13">
        <v>4379487</v>
      </c>
      <c r="G33" s="13">
        <v>4598586</v>
      </c>
      <c r="H33" s="13">
        <v>4582853</v>
      </c>
      <c r="I33" s="13">
        <v>4706281</v>
      </c>
      <c r="J33" s="13">
        <v>4758555</v>
      </c>
      <c r="K33" s="13">
        <v>4880932</v>
      </c>
      <c r="L33" s="13">
        <v>5140234</v>
      </c>
      <c r="M33" s="13">
        <v>5321084</v>
      </c>
      <c r="N33" s="13">
        <v>5360739</v>
      </c>
      <c r="O33" s="13">
        <v>5945621</v>
      </c>
      <c r="P33" s="13">
        <v>7224978</v>
      </c>
      <c r="Q33" s="16">
        <f t="shared" si="0"/>
        <v>4.0220930632898222</v>
      </c>
    </row>
    <row r="34" spans="1:17" x14ac:dyDescent="0.45">
      <c r="A34" s="15" t="s">
        <v>29</v>
      </c>
      <c r="B34" s="12">
        <v>97555</v>
      </c>
      <c r="C34" s="12">
        <v>106442</v>
      </c>
      <c r="D34" s="12">
        <v>115577</v>
      </c>
      <c r="E34" s="12">
        <v>119906</v>
      </c>
      <c r="F34" s="12">
        <v>125487</v>
      </c>
      <c r="G34" s="12">
        <v>128051</v>
      </c>
      <c r="H34" s="12">
        <v>129741</v>
      </c>
      <c r="I34" s="12">
        <v>130190</v>
      </c>
      <c r="J34" s="12">
        <v>126390</v>
      </c>
      <c r="K34" s="12">
        <v>128817</v>
      </c>
      <c r="L34" s="12">
        <v>133660</v>
      </c>
      <c r="M34" s="12">
        <v>139677</v>
      </c>
      <c r="N34" s="12">
        <v>141423</v>
      </c>
      <c r="O34" s="12">
        <v>153425</v>
      </c>
      <c r="P34" s="12">
        <v>168761</v>
      </c>
      <c r="Q34" s="16">
        <f t="shared" si="0"/>
        <v>3.7213523174771002</v>
      </c>
    </row>
    <row r="35" spans="1:17" x14ac:dyDescent="0.45">
      <c r="A35" s="15" t="s">
        <v>30</v>
      </c>
      <c r="B35" s="12">
        <v>392647</v>
      </c>
      <c r="C35" s="12">
        <v>413562</v>
      </c>
      <c r="D35" s="12">
        <v>413966</v>
      </c>
      <c r="E35" s="12">
        <v>445360</v>
      </c>
      <c r="F35" s="12">
        <v>458937</v>
      </c>
      <c r="G35" s="12">
        <v>488082</v>
      </c>
      <c r="H35" s="12">
        <v>523725</v>
      </c>
      <c r="I35" s="12">
        <v>569182</v>
      </c>
      <c r="J35" s="12">
        <v>581889</v>
      </c>
      <c r="K35" s="12">
        <v>603876</v>
      </c>
      <c r="L35" s="12">
        <v>618500</v>
      </c>
      <c r="M35" s="12">
        <v>633431</v>
      </c>
      <c r="N35" s="12">
        <v>657028</v>
      </c>
      <c r="O35" s="12">
        <v>709608</v>
      </c>
      <c r="P35" s="12">
        <v>757436</v>
      </c>
      <c r="Q35" s="16">
        <f t="shared" si="0"/>
        <v>4.4775333459296851</v>
      </c>
    </row>
    <row r="36" spans="1:17" s="1" customFormat="1" ht="14.1" x14ac:dyDescent="0.5">
      <c r="A36" s="17" t="s">
        <v>28</v>
      </c>
      <c r="B36" s="13">
        <v>490202</v>
      </c>
      <c r="C36" s="13">
        <v>520003</v>
      </c>
      <c r="D36" s="13">
        <v>529544</v>
      </c>
      <c r="E36" s="13">
        <v>565267</v>
      </c>
      <c r="F36" s="13">
        <v>584424</v>
      </c>
      <c r="G36" s="13">
        <v>616132</v>
      </c>
      <c r="H36" s="13">
        <v>653465</v>
      </c>
      <c r="I36" s="13">
        <v>699372</v>
      </c>
      <c r="J36" s="13">
        <v>708278</v>
      </c>
      <c r="K36" s="13">
        <v>732693</v>
      </c>
      <c r="L36" s="13">
        <v>752160</v>
      </c>
      <c r="M36" s="13">
        <v>773108</v>
      </c>
      <c r="N36" s="13">
        <v>798451</v>
      </c>
      <c r="O36" s="13">
        <v>863033</v>
      </c>
      <c r="P36" s="13">
        <v>926197</v>
      </c>
      <c r="Q36" s="16">
        <f t="shared" si="0"/>
        <v>4.3330458306248154</v>
      </c>
    </row>
    <row r="37" spans="1:17" s="1" customFormat="1" ht="14.1" x14ac:dyDescent="0.5">
      <c r="A37" s="17" t="s">
        <v>3</v>
      </c>
      <c r="B37" s="13">
        <v>4519423</v>
      </c>
      <c r="C37" s="13">
        <v>4421158</v>
      </c>
      <c r="D37" s="13">
        <v>4335216</v>
      </c>
      <c r="E37" s="13">
        <v>4555844</v>
      </c>
      <c r="F37" s="13">
        <v>5002552</v>
      </c>
      <c r="G37" s="13">
        <v>5243302</v>
      </c>
      <c r="H37" s="13">
        <v>5277106</v>
      </c>
      <c r="I37" s="13">
        <v>5439749</v>
      </c>
      <c r="J37" s="13">
        <v>5504177</v>
      </c>
      <c r="K37" s="13">
        <v>5654456</v>
      </c>
      <c r="L37" s="13">
        <v>5935811</v>
      </c>
      <c r="M37" s="13">
        <v>6127450</v>
      </c>
      <c r="N37" s="13">
        <v>6207879</v>
      </c>
      <c r="O37" s="13">
        <v>6871002</v>
      </c>
      <c r="P37" s="13">
        <v>8223608</v>
      </c>
      <c r="Q37" s="16">
        <f t="shared" si="0"/>
        <v>4.0715350885971668</v>
      </c>
    </row>
    <row r="38" spans="1:17" s="1" customFormat="1" ht="14.1" x14ac:dyDescent="0.5">
      <c r="A38" s="17" t="s">
        <v>1</v>
      </c>
      <c r="B38" s="13">
        <v>3999012</v>
      </c>
      <c r="C38" s="13">
        <v>3868616</v>
      </c>
      <c r="D38" s="13">
        <v>3773386</v>
      </c>
      <c r="E38" s="13">
        <v>3955291</v>
      </c>
      <c r="F38" s="13">
        <v>4379487</v>
      </c>
      <c r="G38" s="13">
        <v>4598586</v>
      </c>
      <c r="H38" s="13">
        <v>4582853</v>
      </c>
      <c r="I38" s="13">
        <v>4706281</v>
      </c>
      <c r="J38" s="13">
        <v>4758555</v>
      </c>
      <c r="K38" s="13">
        <v>4880932</v>
      </c>
      <c r="L38" s="13">
        <v>5140234</v>
      </c>
      <c r="M38" s="13">
        <v>5321116</v>
      </c>
      <c r="N38" s="13">
        <v>5275113</v>
      </c>
      <c r="O38" s="13">
        <v>6834932</v>
      </c>
      <c r="P38" s="13">
        <v>6834932</v>
      </c>
      <c r="Q38" s="16">
        <f t="shared" si="0"/>
        <v>3.6379385872928438</v>
      </c>
    </row>
    <row r="39" spans="1:17" x14ac:dyDescent="0.45">
      <c r="A39" s="18" t="s">
        <v>34</v>
      </c>
      <c r="B39" s="14">
        <v>12.566246729220538</v>
      </c>
      <c r="C39" s="14">
        <f t="shared" ref="C39" si="1">C31/B31*100-100</f>
        <v>-3.1784555873207267</v>
      </c>
      <c r="D39" s="14">
        <f t="shared" ref="D39" si="2">D31/C31*100-100</f>
        <v>-2.4475065583158226</v>
      </c>
      <c r="E39" s="14">
        <f t="shared" ref="E39" si="3">E31/D31*100-100</f>
        <v>4.8586412968218724</v>
      </c>
      <c r="F39" s="14">
        <f t="shared" ref="F39" si="4">F31/E31*100-100</f>
        <v>10.714014539752029</v>
      </c>
      <c r="G39" s="14">
        <f t="shared" ref="G39" si="5">G31/F31*100-100</f>
        <v>4.7314609264376202</v>
      </c>
      <c r="H39" s="14">
        <f t="shared" ref="H39" si="6">H31/G31*100-100</f>
        <v>-7.6288530570522539E-2</v>
      </c>
      <c r="I39" s="14">
        <f t="shared" ref="I39" si="7">I31/H31*100-100</f>
        <v>2.5247856667041617</v>
      </c>
      <c r="J39" s="14">
        <f t="shared" ref="J39" si="8">J31/I31*100-100</f>
        <v>1.1712359586589827</v>
      </c>
      <c r="K39" s="14">
        <f t="shared" ref="K39" si="9">K31/J31*100-100</f>
        <v>2.6244094432367007</v>
      </c>
      <c r="L39" s="14">
        <f t="shared" ref="L39" si="10">L31/K31*100-100</f>
        <v>5.3210415294360018</v>
      </c>
      <c r="M39" s="14">
        <f t="shared" ref="M39" si="11">M31/L31*100-100</f>
        <v>3.2928528560275367</v>
      </c>
      <c r="N39" s="14">
        <f t="shared" ref="N39" si="12">N31/M31*100-100</f>
        <v>1.0288287578247264</v>
      </c>
      <c r="O39" s="14">
        <f t="shared" ref="O39" si="13">O31/N31*100-100</f>
        <v>11.064792802492235</v>
      </c>
      <c r="P39" s="14">
        <f t="shared" ref="P39" si="14">P31/O31*100-100</f>
        <v>21.46217441165652</v>
      </c>
      <c r="Q39" s="16"/>
    </row>
    <row r="40" spans="1:17" x14ac:dyDescent="0.45">
      <c r="A40" s="18" t="s">
        <v>79</v>
      </c>
      <c r="B40" s="14">
        <v>12.602359714887967</v>
      </c>
      <c r="C40" s="14">
        <f t="shared" ref="C40" si="15">C33/B33*100-100</f>
        <v>-3.2607053942323745</v>
      </c>
      <c r="D40" s="14">
        <f t="shared" ref="D40" si="16">D33/C33*100-100</f>
        <v>-2.4616038397194302</v>
      </c>
      <c r="E40" s="14">
        <f t="shared" ref="E40" si="17">E33/D33*100-100</f>
        <v>4.8207366010262405</v>
      </c>
      <c r="F40" s="14">
        <f t="shared" ref="F40" si="18">F33/E33*100-100</f>
        <v>10.724773474315796</v>
      </c>
      <c r="G40" s="14">
        <f t="shared" ref="G40" si="19">G33/F33*100-100</f>
        <v>5.0028462237700495</v>
      </c>
      <c r="H40" s="14">
        <f t="shared" ref="H40" si="20">H33/G33*100-100</f>
        <v>-0.34212690596631035</v>
      </c>
      <c r="I40" s="14">
        <f t="shared" ref="I40" si="21">I33/H33*100-100</f>
        <v>2.6932567987670666</v>
      </c>
      <c r="J40" s="14">
        <f t="shared" ref="J40" si="22">J33/I33*100-100</f>
        <v>1.1107284074197992</v>
      </c>
      <c r="K40" s="14">
        <f t="shared" ref="K40" si="23">K33/J33*100-100</f>
        <v>2.5717260807114712</v>
      </c>
      <c r="L40" s="14">
        <f t="shared" ref="L40" si="24">L33/K33*100-100</f>
        <v>5.3125509636274444</v>
      </c>
      <c r="M40" s="14">
        <f t="shared" ref="M40" si="25">M33/L33*100-100</f>
        <v>3.5183223176221219</v>
      </c>
      <c r="N40" s="14">
        <f t="shared" ref="N40" si="26">N33/M33*100-100</f>
        <v>0.74524288659981153</v>
      </c>
      <c r="O40" s="14">
        <f t="shared" ref="O40" si="27">O33/N33*100-100</f>
        <v>10.910473350782411</v>
      </c>
      <c r="P40" s="14">
        <f t="shared" ref="P40" si="28">P33/O33*100-100</f>
        <v>21.517634575093169</v>
      </c>
      <c r="Q40" s="16"/>
    </row>
    <row r="41" spans="1:17" x14ac:dyDescent="0.45">
      <c r="A41" s="18" t="s">
        <v>35</v>
      </c>
      <c r="B41" s="14">
        <v>11.718767960404989</v>
      </c>
      <c r="C41" s="14">
        <f t="shared" ref="C41:C42" si="29">C37/B37*100-100</f>
        <v>-2.1742819824566055</v>
      </c>
      <c r="D41" s="14">
        <f t="shared" ref="D41:D42" si="30">D37/C37*100-100</f>
        <v>-1.9438798613394965</v>
      </c>
      <c r="E41" s="14">
        <f t="shared" ref="E41:E42" si="31">E37/D37*100-100</f>
        <v>5.0892043210765081</v>
      </c>
      <c r="F41" s="14">
        <f t="shared" ref="F41:F42" si="32">F37/E37*100-100</f>
        <v>9.8051645315335776</v>
      </c>
      <c r="G41" s="14">
        <f t="shared" ref="G41:G42" si="33">G37/F37*100-100</f>
        <v>4.8125436777068984</v>
      </c>
      <c r="H41" s="14">
        <f t="shared" ref="H41:H42" si="34">H37/G37*100-100</f>
        <v>0.64470823919735665</v>
      </c>
      <c r="I41" s="14">
        <f t="shared" ref="I41:I42" si="35">I37/H37*100-100</f>
        <v>3.0820491382966395</v>
      </c>
      <c r="J41" s="14">
        <f t="shared" ref="J41:J42" si="36">J37/I37*100-100</f>
        <v>1.1843928828333787</v>
      </c>
      <c r="K41" s="14">
        <f t="shared" ref="K41:K42" si="37">K37/J37*100-100</f>
        <v>2.7302719371124766</v>
      </c>
      <c r="L41" s="14">
        <f t="shared" ref="L41:L42" si="38">L37/K37*100-100</f>
        <v>4.975810228251845</v>
      </c>
      <c r="M41" s="14">
        <f t="shared" ref="M41:M42" si="39">M37/L37*100-100</f>
        <v>3.2285226062622314</v>
      </c>
      <c r="N41" s="14">
        <f t="shared" ref="N41:N42" si="40">N37/M37*100-100</f>
        <v>1.3126014900162346</v>
      </c>
      <c r="O41" s="14">
        <f t="shared" ref="O41:O42" si="41">O37/N37*100-100</f>
        <v>10.681957557484594</v>
      </c>
      <c r="P41" s="14">
        <f t="shared" ref="P41" si="42">P37/O37*100-100</f>
        <v>19.685716872153435</v>
      </c>
      <c r="Q41" s="16"/>
    </row>
    <row r="42" spans="1:17" ht="14.1" thickBot="1" x14ac:dyDescent="0.5">
      <c r="A42" s="19" t="s">
        <v>36</v>
      </c>
      <c r="B42" s="20">
        <v>12.602359714887967</v>
      </c>
      <c r="C42" s="20">
        <f t="shared" si="29"/>
        <v>-3.2607053942323745</v>
      </c>
      <c r="D42" s="20">
        <f t="shared" si="30"/>
        <v>-2.4616038397194302</v>
      </c>
      <c r="E42" s="20">
        <f t="shared" si="31"/>
        <v>4.8207366010262405</v>
      </c>
      <c r="F42" s="20">
        <f t="shared" si="32"/>
        <v>10.724773474315796</v>
      </c>
      <c r="G42" s="20">
        <f t="shared" si="33"/>
        <v>5.0028462237700495</v>
      </c>
      <c r="H42" s="20">
        <f t="shared" si="34"/>
        <v>-0.34212690596631035</v>
      </c>
      <c r="I42" s="20">
        <f t="shared" si="35"/>
        <v>2.6932567987670666</v>
      </c>
      <c r="J42" s="20">
        <f t="shared" si="36"/>
        <v>1.1107284074197992</v>
      </c>
      <c r="K42" s="20">
        <f t="shared" si="37"/>
        <v>2.5717260807114712</v>
      </c>
      <c r="L42" s="20">
        <f t="shared" si="38"/>
        <v>5.3125509636274444</v>
      </c>
      <c r="M42" s="20">
        <f t="shared" si="39"/>
        <v>3.5189448573742084</v>
      </c>
      <c r="N42" s="20">
        <f t="shared" si="40"/>
        <v>-0.86453668741668821</v>
      </c>
      <c r="O42" s="20">
        <f t="shared" si="41"/>
        <v>29.569395006324982</v>
      </c>
      <c r="P42" s="20">
        <f t="shared" ref="P42" si="43">P38/O38*100-100</f>
        <v>0</v>
      </c>
      <c r="Q42" s="21"/>
    </row>
    <row r="43" spans="1:17" s="2" customFormat="1" ht="14.4" thickBot="1" x14ac:dyDescent="0.55000000000000004">
      <c r="A43" s="58" t="s">
        <v>86</v>
      </c>
      <c r="B43" s="59"/>
      <c r="C43" s="59"/>
      <c r="D43" s="59"/>
      <c r="E43" s="59"/>
      <c r="F43" s="59"/>
      <c r="G43" s="59"/>
      <c r="H43" s="59"/>
      <c r="I43" s="59"/>
      <c r="J43" s="59"/>
      <c r="K43" s="59"/>
      <c r="L43" s="59"/>
      <c r="M43" s="59"/>
      <c r="N43" s="59"/>
      <c r="O43" s="59"/>
      <c r="P43" s="59"/>
      <c r="Q43" s="60"/>
    </row>
    <row r="44" spans="1:17" s="2" customFormat="1" ht="14.1" x14ac:dyDescent="0.5">
      <c r="A44" s="24"/>
      <c r="B44" s="24"/>
      <c r="C44" s="24"/>
      <c r="D44" s="24"/>
      <c r="E44" s="24"/>
      <c r="F44" s="24"/>
      <c r="G44" s="24"/>
      <c r="H44" s="24"/>
      <c r="I44" s="24"/>
      <c r="J44" s="24"/>
      <c r="K44" s="24"/>
      <c r="L44" s="24"/>
      <c r="M44" s="24"/>
      <c r="N44" s="24"/>
      <c r="O44" s="24"/>
      <c r="P44" s="24"/>
      <c r="Q44" s="24"/>
    </row>
    <row r="45" spans="1:17" x14ac:dyDescent="0.45">
      <c r="A45" s="23" t="s">
        <v>80</v>
      </c>
    </row>
    <row r="46" spans="1:17" s="22" customFormat="1" ht="11.4" x14ac:dyDescent="0.4">
      <c r="A46" s="7" t="s">
        <v>87</v>
      </c>
      <c r="B46" s="55"/>
      <c r="C46" s="4"/>
      <c r="D46" s="9"/>
    </row>
    <row r="47" spans="1:17" s="22" customFormat="1" ht="11.4" x14ac:dyDescent="0.4">
      <c r="D47" s="9" t="s">
        <v>85</v>
      </c>
    </row>
    <row r="49" spans="2:17" x14ac:dyDescent="0.45">
      <c r="B49" s="54"/>
    </row>
    <row r="50" spans="2:17" x14ac:dyDescent="0.45">
      <c r="B50" s="54"/>
      <c r="C50" s="54"/>
      <c r="D50" s="54"/>
      <c r="E50" s="54"/>
      <c r="F50" s="54"/>
      <c r="G50" s="54"/>
      <c r="H50" s="54"/>
      <c r="I50" s="54"/>
      <c r="J50" s="54"/>
      <c r="K50" s="54"/>
      <c r="L50" s="54"/>
      <c r="M50" s="54"/>
      <c r="N50" s="54"/>
      <c r="O50" s="54"/>
      <c r="P50" s="54"/>
      <c r="Q50" s="54"/>
    </row>
    <row r="51" spans="2:17" x14ac:dyDescent="0.45">
      <c r="H51" s="54"/>
    </row>
  </sheetData>
  <mergeCells count="1">
    <mergeCell ref="A43:Q43"/>
  </mergeCells>
  <pageMargins left="0.70866141732283472" right="0.70866141732283472" top="0.74803149606299213" bottom="0.74803149606299213" header="0.31496062992125984" footer="0.31496062992125984"/>
  <pageSetup scale="5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9"/>
  <sheetViews>
    <sheetView showGridLines="0" topLeftCell="E1" zoomScaleNormal="100" workbookViewId="0">
      <selection activeCell="A3" sqref="A3"/>
    </sheetView>
  </sheetViews>
  <sheetFormatPr defaultRowHeight="13.8" x14ac:dyDescent="0.45"/>
  <cols>
    <col min="1" max="1" width="35.6640625" customWidth="1"/>
    <col min="13" max="13" width="9.90234375" customWidth="1"/>
    <col min="14" max="14" width="9.6640625" customWidth="1"/>
    <col min="15" max="16" width="9.90234375" bestFit="1" customWidth="1"/>
    <col min="17" max="17" width="10" customWidth="1"/>
  </cols>
  <sheetData>
    <row r="1" spans="1:17" s="7" customFormat="1" ht="11.4" x14ac:dyDescent="0.4">
      <c r="A1" s="4"/>
      <c r="B1" s="5" t="s">
        <v>83</v>
      </c>
      <c r="C1" s="6"/>
      <c r="D1" s="6"/>
    </row>
    <row r="2" spans="1:17" s="7" customFormat="1" ht="11.4" x14ac:dyDescent="0.4">
      <c r="A2" s="4"/>
      <c r="B2" s="8" t="s">
        <v>84</v>
      </c>
      <c r="C2" s="9"/>
      <c r="D2" s="9"/>
    </row>
    <row r="4" spans="1:17" ht="14.1" x14ac:dyDescent="0.5">
      <c r="A4" s="1" t="s">
        <v>93</v>
      </c>
    </row>
    <row r="5" spans="1:17" ht="14.1" thickBot="1" x14ac:dyDescent="0.5"/>
    <row r="6" spans="1:17" ht="28.5" thickBot="1" x14ac:dyDescent="0.55000000000000004">
      <c r="A6" s="37" t="s">
        <v>32</v>
      </c>
      <c r="B6" s="38">
        <v>2008</v>
      </c>
      <c r="C6" s="38">
        <v>2009</v>
      </c>
      <c r="D6" s="38">
        <v>2010</v>
      </c>
      <c r="E6" s="38">
        <v>2011</v>
      </c>
      <c r="F6" s="38">
        <v>2012</v>
      </c>
      <c r="G6" s="38">
        <v>2013</v>
      </c>
      <c r="H6" s="38">
        <v>2014</v>
      </c>
      <c r="I6" s="38">
        <v>2015</v>
      </c>
      <c r="J6" s="38">
        <v>2016</v>
      </c>
      <c r="K6" s="38">
        <v>2017</v>
      </c>
      <c r="L6" s="38">
        <v>2018</v>
      </c>
      <c r="M6" s="38">
        <v>2019</v>
      </c>
      <c r="N6" s="38">
        <v>2020</v>
      </c>
      <c r="O6" s="38">
        <v>2021</v>
      </c>
      <c r="P6" s="38">
        <v>2022</v>
      </c>
      <c r="Q6" s="39" t="s">
        <v>82</v>
      </c>
    </row>
    <row r="7" spans="1:17" x14ac:dyDescent="0.45">
      <c r="A7" s="40" t="s">
        <v>56</v>
      </c>
      <c r="B7" s="41">
        <v>1981918</v>
      </c>
      <c r="C7" s="41">
        <v>1965375</v>
      </c>
      <c r="D7" s="41">
        <v>2106234</v>
      </c>
      <c r="E7" s="41">
        <v>2285420</v>
      </c>
      <c r="F7" s="41">
        <v>2227696</v>
      </c>
      <c r="G7" s="41">
        <v>2245920</v>
      </c>
      <c r="H7" s="41">
        <v>2225647</v>
      </c>
      <c r="I7" s="41">
        <v>2625148</v>
      </c>
      <c r="J7" s="41">
        <v>2915720</v>
      </c>
      <c r="K7" s="41">
        <v>2768688</v>
      </c>
      <c r="L7" s="41">
        <v>2907790</v>
      </c>
      <c r="M7" s="41">
        <v>3021240</v>
      </c>
      <c r="N7" s="41">
        <v>3069634</v>
      </c>
      <c r="O7" s="50">
        <v>3351510</v>
      </c>
      <c r="P7" s="50">
        <v>3957011</v>
      </c>
      <c r="Q7" s="42">
        <f>((P7/B7)^(1/15)-1)*100</f>
        <v>4.7173809532916833</v>
      </c>
    </row>
    <row r="8" spans="1:17" x14ac:dyDescent="0.45">
      <c r="A8" s="15" t="s">
        <v>55</v>
      </c>
      <c r="B8" s="12">
        <v>1132345</v>
      </c>
      <c r="C8" s="12">
        <v>1325937</v>
      </c>
      <c r="D8" s="12">
        <v>1390497</v>
      </c>
      <c r="E8" s="12">
        <v>1449671</v>
      </c>
      <c r="F8" s="12">
        <v>1597173</v>
      </c>
      <c r="G8" s="12">
        <v>1640250</v>
      </c>
      <c r="H8" s="12">
        <v>1728346</v>
      </c>
      <c r="I8" s="12">
        <v>1802870</v>
      </c>
      <c r="J8" s="12">
        <v>1967910</v>
      </c>
      <c r="K8" s="12">
        <v>2140001</v>
      </c>
      <c r="L8" s="12">
        <v>2345959</v>
      </c>
      <c r="M8" s="12">
        <v>2551155</v>
      </c>
      <c r="N8" s="12">
        <v>2791230</v>
      </c>
      <c r="O8" s="51">
        <v>2942547</v>
      </c>
      <c r="P8" s="51">
        <v>3221490</v>
      </c>
      <c r="Q8" s="16">
        <f t="shared" ref="Q8:Q14" si="0">((P8/B8)^(1/15)-1)*100</f>
        <v>7.2190285598370041</v>
      </c>
    </row>
    <row r="9" spans="1:17" x14ac:dyDescent="0.45">
      <c r="A9" s="15" t="s">
        <v>54</v>
      </c>
      <c r="B9" s="12">
        <v>295802</v>
      </c>
      <c r="C9" s="12">
        <v>333239</v>
      </c>
      <c r="D9" s="12">
        <v>328865</v>
      </c>
      <c r="E9" s="12">
        <v>331068</v>
      </c>
      <c r="F9" s="12">
        <v>362781</v>
      </c>
      <c r="G9" s="12">
        <v>408228</v>
      </c>
      <c r="H9" s="12">
        <v>450559</v>
      </c>
      <c r="I9" s="12">
        <v>551346</v>
      </c>
      <c r="J9" s="12">
        <v>617807</v>
      </c>
      <c r="K9" s="12">
        <v>714085</v>
      </c>
      <c r="L9" s="12">
        <v>818019</v>
      </c>
      <c r="M9" s="12">
        <v>912143</v>
      </c>
      <c r="N9" s="12">
        <v>907918</v>
      </c>
      <c r="O9" s="51">
        <v>803417</v>
      </c>
      <c r="P9" s="51">
        <v>792509</v>
      </c>
      <c r="Q9" s="16">
        <f t="shared" si="0"/>
        <v>6.7907261932949936</v>
      </c>
    </row>
    <row r="10" spans="1:17" x14ac:dyDescent="0.45">
      <c r="A10" s="15" t="s">
        <v>53</v>
      </c>
      <c r="B10" s="12">
        <v>1738297</v>
      </c>
      <c r="C10" s="12">
        <v>1943467</v>
      </c>
      <c r="D10" s="12">
        <v>2016469</v>
      </c>
      <c r="E10" s="12">
        <v>2103147</v>
      </c>
      <c r="F10" s="12">
        <v>1958481</v>
      </c>
      <c r="G10" s="12">
        <v>1972409</v>
      </c>
      <c r="H10" s="12">
        <v>2053407</v>
      </c>
      <c r="I10" s="12">
        <v>2183992</v>
      </c>
      <c r="J10" s="12">
        <v>2267823</v>
      </c>
      <c r="K10" s="12">
        <v>2368275</v>
      </c>
      <c r="L10" s="12">
        <v>2539236</v>
      </c>
      <c r="M10" s="12">
        <v>2739982</v>
      </c>
      <c r="N10" s="12">
        <v>2524951</v>
      </c>
      <c r="O10" s="51">
        <v>2668291</v>
      </c>
      <c r="P10" s="51">
        <v>2738343</v>
      </c>
      <c r="Q10" s="16">
        <f t="shared" si="0"/>
        <v>3.0760081165664754</v>
      </c>
    </row>
    <row r="11" spans="1:17" x14ac:dyDescent="0.45">
      <c r="A11" s="15" t="s">
        <v>52</v>
      </c>
      <c r="B11" s="12">
        <v>88134</v>
      </c>
      <c r="C11" s="12">
        <v>134396</v>
      </c>
      <c r="D11" s="12">
        <v>78835</v>
      </c>
      <c r="E11" s="12">
        <v>46230</v>
      </c>
      <c r="F11" s="12">
        <v>38180</v>
      </c>
      <c r="G11" s="12">
        <v>30467</v>
      </c>
      <c r="H11" s="12">
        <v>42103</v>
      </c>
      <c r="I11" s="12">
        <v>52657</v>
      </c>
      <c r="J11" s="12">
        <v>35211</v>
      </c>
      <c r="K11" s="12">
        <v>78448</v>
      </c>
      <c r="L11" s="12">
        <v>112997</v>
      </c>
      <c r="M11" s="12">
        <v>130823</v>
      </c>
      <c r="N11" s="12">
        <v>148146</v>
      </c>
      <c r="O11" s="51">
        <v>167832</v>
      </c>
      <c r="P11" s="51">
        <v>192359</v>
      </c>
      <c r="Q11" s="16">
        <f t="shared" si="0"/>
        <v>5.3411209164410112</v>
      </c>
    </row>
    <row r="12" spans="1:17" x14ac:dyDescent="0.45">
      <c r="A12" s="15" t="s">
        <v>51</v>
      </c>
      <c r="B12" s="12">
        <v>525251</v>
      </c>
      <c r="C12" s="12">
        <v>545625</v>
      </c>
      <c r="D12" s="12">
        <v>614275</v>
      </c>
      <c r="E12" s="12">
        <v>620045</v>
      </c>
      <c r="F12" s="12">
        <v>640788</v>
      </c>
      <c r="G12" s="12">
        <v>661530</v>
      </c>
      <c r="H12" s="12">
        <v>639642</v>
      </c>
      <c r="I12" s="12">
        <v>617755</v>
      </c>
      <c r="J12" s="12">
        <v>701302</v>
      </c>
      <c r="K12" s="12">
        <v>764974</v>
      </c>
      <c r="L12" s="12">
        <v>800261</v>
      </c>
      <c r="M12" s="12">
        <v>830740</v>
      </c>
      <c r="N12" s="12">
        <v>900485</v>
      </c>
      <c r="O12" s="51">
        <v>1080894</v>
      </c>
      <c r="P12" s="51">
        <v>1122756</v>
      </c>
      <c r="Q12" s="16">
        <f t="shared" si="0"/>
        <v>5.1948712579702017</v>
      </c>
    </row>
    <row r="13" spans="1:17" x14ac:dyDescent="0.45">
      <c r="A13" s="15" t="s">
        <v>50</v>
      </c>
      <c r="B13" s="12">
        <v>802834</v>
      </c>
      <c r="C13" s="12">
        <v>691620</v>
      </c>
      <c r="D13" s="12">
        <v>193785</v>
      </c>
      <c r="E13" s="12">
        <v>136667</v>
      </c>
      <c r="F13" s="12">
        <v>138324</v>
      </c>
      <c r="G13" s="12">
        <v>237986</v>
      </c>
      <c r="H13" s="12">
        <v>270739</v>
      </c>
      <c r="I13" s="12">
        <v>285992</v>
      </c>
      <c r="J13" s="12">
        <v>292506</v>
      </c>
      <c r="K13" s="12">
        <v>292166</v>
      </c>
      <c r="L13" s="12">
        <v>304807</v>
      </c>
      <c r="M13" s="12">
        <v>428688</v>
      </c>
      <c r="N13" s="12">
        <v>349240</v>
      </c>
      <c r="O13" s="51">
        <v>292575</v>
      </c>
      <c r="P13" s="51">
        <v>401220</v>
      </c>
      <c r="Q13" s="16">
        <f t="shared" si="0"/>
        <v>-4.5189643211572488</v>
      </c>
    </row>
    <row r="14" spans="1:17" ht="14.1" x14ac:dyDescent="0.5">
      <c r="A14" s="17" t="s">
        <v>49</v>
      </c>
      <c r="B14" s="13">
        <v>6564581</v>
      </c>
      <c r="C14" s="13">
        <v>6939658</v>
      </c>
      <c r="D14" s="13">
        <v>6728961</v>
      </c>
      <c r="E14" s="13">
        <v>6972248</v>
      </c>
      <c r="F14" s="13">
        <v>6963422</v>
      </c>
      <c r="G14" s="13">
        <v>7196790</v>
      </c>
      <c r="H14" s="13">
        <v>7410444</v>
      </c>
      <c r="I14" s="13">
        <v>8119760</v>
      </c>
      <c r="J14" s="13">
        <v>8798279</v>
      </c>
      <c r="K14" s="13">
        <v>9126636</v>
      </c>
      <c r="L14" s="13">
        <v>9829069</v>
      </c>
      <c r="M14" s="13">
        <v>10614771</v>
      </c>
      <c r="N14" s="13">
        <v>10691605</v>
      </c>
      <c r="O14" s="52">
        <v>11307065</v>
      </c>
      <c r="P14" s="52">
        <v>12425688</v>
      </c>
      <c r="Q14" s="16">
        <f t="shared" si="0"/>
        <v>4.3456211988680993</v>
      </c>
    </row>
    <row r="15" spans="1:17" ht="14.1" thickBot="1" x14ac:dyDescent="0.5">
      <c r="A15" s="25" t="s">
        <v>48</v>
      </c>
      <c r="B15" s="26">
        <v>9.5</v>
      </c>
      <c r="C15" s="26">
        <f t="shared" ref="C15" si="1">(C14/B14-1)*100</f>
        <v>5.7136472228768387</v>
      </c>
      <c r="D15" s="26">
        <f t="shared" ref="D15" si="2">(D14/C14-1)*100</f>
        <v>-3.0361294461484944</v>
      </c>
      <c r="E15" s="26">
        <f t="shared" ref="E15" si="3">(E14/D14-1)*100</f>
        <v>3.6155210291752393</v>
      </c>
      <c r="F15" s="26">
        <f t="shared" ref="F15" si="4">(F14/E14-1)*100</f>
        <v>-0.12658757978775137</v>
      </c>
      <c r="G15" s="26">
        <f t="shared" ref="G15" si="5">(G14/F14-1)*100</f>
        <v>3.3513407632052239</v>
      </c>
      <c r="H15" s="26">
        <f t="shared" ref="H15" si="6">(H14/G14-1)*100</f>
        <v>2.9687402300192067</v>
      </c>
      <c r="I15" s="26">
        <f t="shared" ref="I15" si="7">(I14/H14-1)*100</f>
        <v>9.5718421190417189</v>
      </c>
      <c r="J15" s="26">
        <f t="shared" ref="J15" si="8">(J14/I14-1)*100</f>
        <v>8.3563923071617872</v>
      </c>
      <c r="K15" s="26">
        <f t="shared" ref="K15" si="9">(K14/J14-1)*100</f>
        <v>3.7320594175292765</v>
      </c>
      <c r="L15" s="26">
        <f t="shared" ref="L15" si="10">(L14/K14-1)*100</f>
        <v>7.6965159999807131</v>
      </c>
      <c r="M15" s="26">
        <f t="shared" ref="M15" si="11">(M14/L14-1)*100</f>
        <v>7.9936563676580086</v>
      </c>
      <c r="N15" s="26">
        <f t="shared" ref="N15" si="12">(N14/M14-1)*100</f>
        <v>0.72384039184640869</v>
      </c>
      <c r="O15" s="26">
        <f t="shared" ref="O15" si="13">(O14/N14-1)*100</f>
        <v>5.7564790319133641</v>
      </c>
      <c r="P15" s="26">
        <f t="shared" ref="P15" si="14">(P14/O14-1)*100</f>
        <v>9.8931331870825812</v>
      </c>
      <c r="Q15" s="27"/>
    </row>
    <row r="16" spans="1:17" ht="14.4" thickBot="1" x14ac:dyDescent="0.55000000000000004">
      <c r="A16" s="44" t="s">
        <v>88</v>
      </c>
      <c r="B16" s="28"/>
      <c r="C16" s="28"/>
      <c r="D16" s="28"/>
      <c r="E16" s="28"/>
      <c r="F16" s="28"/>
      <c r="G16" s="28"/>
      <c r="H16" s="28"/>
      <c r="I16" s="28"/>
      <c r="J16" s="28"/>
      <c r="K16" s="28"/>
      <c r="L16" s="28"/>
      <c r="M16" s="28"/>
      <c r="N16" s="28"/>
      <c r="O16" s="28"/>
      <c r="P16" s="28"/>
      <c r="Q16" s="29"/>
    </row>
    <row r="17" spans="1:17" x14ac:dyDescent="0.45">
      <c r="A17" t="s">
        <v>31</v>
      </c>
    </row>
    <row r="18" spans="1:17" x14ac:dyDescent="0.45">
      <c r="A18">
        <v>1</v>
      </c>
      <c r="B18" s="62" t="s">
        <v>47</v>
      </c>
      <c r="C18" s="62"/>
      <c r="D18" s="62"/>
      <c r="E18" s="62"/>
      <c r="F18" s="62"/>
      <c r="G18" s="62"/>
      <c r="H18" s="62"/>
      <c r="I18" s="62"/>
      <c r="J18" s="62"/>
      <c r="K18" s="62"/>
      <c r="L18" s="62"/>
      <c r="M18" s="62"/>
      <c r="N18" s="62"/>
      <c r="O18" s="62"/>
      <c r="P18" s="62"/>
      <c r="Q18" s="62"/>
    </row>
    <row r="19" spans="1:17" x14ac:dyDescent="0.45">
      <c r="A19">
        <v>2</v>
      </c>
      <c r="B19" s="62" t="s">
        <v>46</v>
      </c>
      <c r="C19" s="62"/>
      <c r="D19" s="62"/>
      <c r="E19" s="62"/>
      <c r="F19" s="62"/>
      <c r="G19" s="62"/>
      <c r="H19" s="62"/>
      <c r="I19" s="62"/>
      <c r="J19" s="62"/>
      <c r="K19" s="62"/>
      <c r="L19" s="62"/>
      <c r="M19" s="62"/>
      <c r="N19" s="62"/>
      <c r="O19" s="62"/>
      <c r="P19" s="62"/>
      <c r="Q19" s="62"/>
    </row>
    <row r="20" spans="1:17" ht="44.25" customHeight="1" x14ac:dyDescent="0.45">
      <c r="A20">
        <v>3</v>
      </c>
      <c r="B20" s="62" t="s">
        <v>45</v>
      </c>
      <c r="C20" s="62"/>
      <c r="D20" s="62"/>
      <c r="E20" s="62"/>
      <c r="F20" s="62"/>
      <c r="G20" s="62"/>
      <c r="H20" s="62"/>
      <c r="I20" s="62"/>
      <c r="J20" s="62"/>
      <c r="K20" s="62"/>
      <c r="L20" s="62"/>
      <c r="M20" s="62"/>
      <c r="N20" s="62"/>
      <c r="O20" s="62"/>
      <c r="P20" s="62"/>
      <c r="Q20" s="62"/>
    </row>
    <row r="21" spans="1:17" x14ac:dyDescent="0.45">
      <c r="A21">
        <v>4</v>
      </c>
      <c r="B21" s="62" t="s">
        <v>44</v>
      </c>
      <c r="C21" s="62"/>
      <c r="D21" s="62"/>
      <c r="E21" s="62"/>
      <c r="F21" s="62"/>
      <c r="G21" s="62"/>
      <c r="H21" s="62"/>
      <c r="I21" s="62"/>
      <c r="J21" s="62"/>
      <c r="K21" s="62"/>
      <c r="L21" s="62"/>
      <c r="M21" s="62"/>
      <c r="N21" s="62"/>
      <c r="O21" s="62"/>
      <c r="P21" s="62"/>
      <c r="Q21" s="62"/>
    </row>
    <row r="22" spans="1:17" ht="28.5" customHeight="1" x14ac:dyDescent="0.45">
      <c r="A22">
        <v>5</v>
      </c>
      <c r="B22" s="62" t="s">
        <v>43</v>
      </c>
      <c r="C22" s="62"/>
      <c r="D22" s="62"/>
      <c r="E22" s="62"/>
      <c r="F22" s="62"/>
      <c r="G22" s="62"/>
      <c r="H22" s="62"/>
      <c r="I22" s="62"/>
      <c r="J22" s="62"/>
      <c r="K22" s="62"/>
      <c r="L22" s="62"/>
      <c r="M22" s="62"/>
      <c r="N22" s="62"/>
      <c r="O22" s="62"/>
      <c r="P22" s="62"/>
      <c r="Q22" s="62"/>
    </row>
    <row r="23" spans="1:17" ht="29.25" customHeight="1" x14ac:dyDescent="0.45">
      <c r="A23">
        <v>6</v>
      </c>
      <c r="B23" s="62" t="s">
        <v>42</v>
      </c>
      <c r="C23" s="62"/>
      <c r="D23" s="62"/>
      <c r="E23" s="62"/>
      <c r="F23" s="62"/>
      <c r="G23" s="62"/>
      <c r="H23" s="62"/>
      <c r="I23" s="62"/>
      <c r="J23" s="62"/>
      <c r="K23" s="62"/>
      <c r="L23" s="62"/>
      <c r="M23" s="62"/>
      <c r="N23" s="62"/>
      <c r="O23" s="62"/>
      <c r="P23" s="62"/>
      <c r="Q23" s="62"/>
    </row>
    <row r="25" spans="1:17" x14ac:dyDescent="0.45">
      <c r="A25" s="57" t="s">
        <v>95</v>
      </c>
      <c r="B25" s="61" t="s">
        <v>45</v>
      </c>
      <c r="C25" s="61"/>
      <c r="D25" s="61"/>
      <c r="E25" s="61"/>
      <c r="F25" s="61"/>
      <c r="G25" s="61"/>
      <c r="H25" s="61"/>
      <c r="I25" s="61"/>
      <c r="J25" s="61"/>
      <c r="K25" s="61"/>
      <c r="L25" s="61"/>
      <c r="M25" s="61"/>
      <c r="N25" s="61"/>
      <c r="O25" s="61"/>
      <c r="P25" s="61"/>
      <c r="Q25" s="61"/>
    </row>
    <row r="26" spans="1:17" x14ac:dyDescent="0.45">
      <c r="A26" s="2"/>
      <c r="B26" s="61"/>
      <c r="C26" s="61"/>
      <c r="D26" s="61"/>
      <c r="E26" s="61"/>
      <c r="F26" s="61"/>
      <c r="G26" s="61"/>
      <c r="H26" s="61"/>
      <c r="I26" s="61"/>
      <c r="J26" s="61"/>
      <c r="K26" s="61"/>
      <c r="L26" s="61"/>
      <c r="M26" s="61"/>
      <c r="N26" s="61"/>
      <c r="O26" s="61"/>
      <c r="P26" s="61"/>
      <c r="Q26" s="61"/>
    </row>
    <row r="27" spans="1:17" x14ac:dyDescent="0.45">
      <c r="A27" s="23" t="s">
        <v>80</v>
      </c>
    </row>
    <row r="28" spans="1:17" s="22" customFormat="1" ht="11.4" x14ac:dyDescent="0.4">
      <c r="A28" s="7" t="s">
        <v>87</v>
      </c>
      <c r="B28" s="4"/>
      <c r="C28" s="4"/>
      <c r="D28" s="9"/>
    </row>
    <row r="29" spans="1:17" s="22" customFormat="1" ht="11.4" x14ac:dyDescent="0.4">
      <c r="D29" s="9" t="s">
        <v>85</v>
      </c>
    </row>
  </sheetData>
  <mergeCells count="7">
    <mergeCell ref="B25:Q26"/>
    <mergeCell ref="B23:Q23"/>
    <mergeCell ref="B18:Q18"/>
    <mergeCell ref="B19:Q19"/>
    <mergeCell ref="B20:Q20"/>
    <mergeCell ref="B21:Q21"/>
    <mergeCell ref="B22:Q22"/>
  </mergeCells>
  <pageMargins left="0.70866141732283472" right="0.70866141732283472" top="0.74803149606299213" bottom="0.74803149606299213" header="0.31496062992125984" footer="0.31496062992125984"/>
  <pageSetup scale="6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1"/>
  <sheetViews>
    <sheetView showGridLines="0" topLeftCell="F1" zoomScaleNormal="100" workbookViewId="0">
      <selection activeCell="B16" sqref="B16"/>
    </sheetView>
  </sheetViews>
  <sheetFormatPr defaultRowHeight="13.8" x14ac:dyDescent="0.45"/>
  <cols>
    <col min="1" max="1" width="38.5703125" customWidth="1"/>
    <col min="2" max="16" width="9.90234375" bestFit="1" customWidth="1"/>
    <col min="17" max="17" width="10.47265625" customWidth="1"/>
  </cols>
  <sheetData>
    <row r="1" spans="1:17" s="7" customFormat="1" ht="11.4" x14ac:dyDescent="0.4">
      <c r="A1" s="4"/>
      <c r="B1" s="5" t="s">
        <v>83</v>
      </c>
      <c r="C1" s="6"/>
      <c r="D1" s="6"/>
    </row>
    <row r="2" spans="1:17" s="7" customFormat="1" ht="11.4" x14ac:dyDescent="0.4">
      <c r="A2" s="4"/>
      <c r="B2" s="8" t="s">
        <v>84</v>
      </c>
      <c r="C2" s="9"/>
      <c r="D2" s="9"/>
    </row>
    <row r="4" spans="1:17" ht="14.1" x14ac:dyDescent="0.5">
      <c r="A4" s="1" t="s">
        <v>98</v>
      </c>
    </row>
    <row r="5" spans="1:17" ht="14.1" thickBot="1" x14ac:dyDescent="0.5"/>
    <row r="6" spans="1:17" s="1" customFormat="1" ht="28.5" thickBot="1" x14ac:dyDescent="0.55000000000000004">
      <c r="A6" s="37" t="s">
        <v>32</v>
      </c>
      <c r="B6" s="38">
        <v>2008</v>
      </c>
      <c r="C6" s="38">
        <v>2009</v>
      </c>
      <c r="D6" s="38">
        <v>2010</v>
      </c>
      <c r="E6" s="38">
        <v>2011</v>
      </c>
      <c r="F6" s="38">
        <v>2012</v>
      </c>
      <c r="G6" s="38">
        <v>2013</v>
      </c>
      <c r="H6" s="38">
        <v>2014</v>
      </c>
      <c r="I6" s="38">
        <v>2015</v>
      </c>
      <c r="J6" s="38">
        <v>2016</v>
      </c>
      <c r="K6" s="38">
        <v>2017</v>
      </c>
      <c r="L6" s="38">
        <v>2018</v>
      </c>
      <c r="M6" s="38">
        <v>2019</v>
      </c>
      <c r="N6" s="38">
        <v>2020</v>
      </c>
      <c r="O6" s="38">
        <v>2021</v>
      </c>
      <c r="P6" s="38">
        <v>2022</v>
      </c>
      <c r="Q6" s="39" t="s">
        <v>81</v>
      </c>
    </row>
    <row r="7" spans="1:17" ht="22.5" customHeight="1" x14ac:dyDescent="0.45">
      <c r="A7" s="40" t="s">
        <v>40</v>
      </c>
      <c r="B7" s="41">
        <v>1302576</v>
      </c>
      <c r="C7" s="41">
        <v>1232905</v>
      </c>
      <c r="D7" s="41">
        <v>1354791</v>
      </c>
      <c r="E7" s="41">
        <v>1578752</v>
      </c>
      <c r="F7" s="41">
        <v>1788067</v>
      </c>
      <c r="G7" s="41">
        <v>1723982</v>
      </c>
      <c r="H7" s="41">
        <v>2327018</v>
      </c>
      <c r="I7" s="41">
        <v>2723461</v>
      </c>
      <c r="J7" s="41">
        <v>2203884</v>
      </c>
      <c r="K7" s="41">
        <v>2162830</v>
      </c>
      <c r="L7" s="41">
        <v>2184772</v>
      </c>
      <c r="M7" s="41">
        <v>1843265</v>
      </c>
      <c r="N7" s="41">
        <v>1840128</v>
      </c>
      <c r="O7" s="41">
        <v>2088664</v>
      </c>
      <c r="P7" s="41">
        <v>2137656</v>
      </c>
      <c r="Q7" s="42">
        <f>((P7/B7)^(1/15)-1)*100</f>
        <v>3.357576227168102</v>
      </c>
    </row>
    <row r="8" spans="1:17" ht="23.25" customHeight="1" x14ac:dyDescent="0.45">
      <c r="A8" s="15" t="s">
        <v>39</v>
      </c>
      <c r="B8" s="12">
        <v>14997271</v>
      </c>
      <c r="C8" s="12">
        <v>16414015</v>
      </c>
      <c r="D8" s="12">
        <v>17884444</v>
      </c>
      <c r="E8" s="12">
        <v>18660607</v>
      </c>
      <c r="F8" s="12">
        <v>20458534</v>
      </c>
      <c r="G8" s="12">
        <v>24932802</v>
      </c>
      <c r="H8" s="12">
        <v>28387164</v>
      </c>
      <c r="I8" s="12">
        <v>31309937</v>
      </c>
      <c r="J8" s="12">
        <v>33845449</v>
      </c>
      <c r="K8" s="12">
        <v>35904975</v>
      </c>
      <c r="L8" s="12">
        <v>37148560</v>
      </c>
      <c r="M8" s="12">
        <v>38540742</v>
      </c>
      <c r="N8" s="12">
        <v>39822837</v>
      </c>
      <c r="O8" s="12">
        <v>42191769</v>
      </c>
      <c r="P8" s="12">
        <v>47441190</v>
      </c>
      <c r="Q8" s="16">
        <f t="shared" ref="Q8:Q10" si="0">((P8/B8)^(1/15)-1)*100</f>
        <v>7.9798920592445866</v>
      </c>
    </row>
    <row r="9" spans="1:17" ht="24" customHeight="1" x14ac:dyDescent="0.45">
      <c r="A9" s="15" t="s">
        <v>38</v>
      </c>
      <c r="B9" s="12">
        <v>3809296</v>
      </c>
      <c r="C9" s="12">
        <v>3904962</v>
      </c>
      <c r="D9" s="12">
        <v>4145747</v>
      </c>
      <c r="E9" s="12">
        <v>4295624</v>
      </c>
      <c r="F9" s="12">
        <v>4547904</v>
      </c>
      <c r="G9" s="12">
        <v>4867633</v>
      </c>
      <c r="H9" s="12">
        <v>5169374</v>
      </c>
      <c r="I9" s="12">
        <v>5452386</v>
      </c>
      <c r="J9" s="12">
        <v>5660278</v>
      </c>
      <c r="K9" s="12">
        <v>5836819</v>
      </c>
      <c r="L9" s="12">
        <v>6072684</v>
      </c>
      <c r="M9" s="12">
        <v>6314598</v>
      </c>
      <c r="N9" s="12">
        <v>6491228</v>
      </c>
      <c r="O9" s="12">
        <v>6759788</v>
      </c>
      <c r="P9" s="12">
        <v>6937567</v>
      </c>
      <c r="Q9" s="16">
        <f t="shared" si="0"/>
        <v>4.0776548839176918</v>
      </c>
    </row>
    <row r="10" spans="1:17" ht="23.25" customHeight="1" x14ac:dyDescent="0.45">
      <c r="A10" s="15" t="s">
        <v>37</v>
      </c>
      <c r="B10" s="12">
        <v>20109144</v>
      </c>
      <c r="C10" s="12">
        <v>21551881</v>
      </c>
      <c r="D10" s="12">
        <v>23384982</v>
      </c>
      <c r="E10" s="12">
        <v>24534983</v>
      </c>
      <c r="F10" s="12">
        <v>26794505</v>
      </c>
      <c r="G10" s="12">
        <v>31524417</v>
      </c>
      <c r="H10" s="12">
        <v>35883557</v>
      </c>
      <c r="I10" s="12">
        <v>39485785</v>
      </c>
      <c r="J10" s="12">
        <v>41709612</v>
      </c>
      <c r="K10" s="12">
        <v>43904625</v>
      </c>
      <c r="L10" s="12">
        <v>45406016</v>
      </c>
      <c r="M10" s="12">
        <v>46698605</v>
      </c>
      <c r="N10" s="12">
        <v>48154193</v>
      </c>
      <c r="O10" s="12">
        <v>51040220</v>
      </c>
      <c r="P10" s="12">
        <v>56516413</v>
      </c>
      <c r="Q10" s="16">
        <f t="shared" si="0"/>
        <v>7.1318818639319215</v>
      </c>
    </row>
    <row r="11" spans="1:17" ht="21.75" customHeight="1" thickBot="1" x14ac:dyDescent="0.5">
      <c r="A11" s="30" t="s">
        <v>41</v>
      </c>
      <c r="B11" s="26">
        <v>8.5</v>
      </c>
      <c r="C11" s="26">
        <f>(C10/B10-1)*100</f>
        <v>7.1745321431881948</v>
      </c>
      <c r="D11" s="26">
        <f t="shared" ref="D11:P11" si="1">(D10/C10-1)*100</f>
        <v>8.5055267333742144</v>
      </c>
      <c r="E11" s="26">
        <f t="shared" si="1"/>
        <v>4.9176903364732016</v>
      </c>
      <c r="F11" s="26">
        <f t="shared" si="1"/>
        <v>9.2093888958472157</v>
      </c>
      <c r="G11" s="26">
        <f t="shared" si="1"/>
        <v>17.652544803496095</v>
      </c>
      <c r="H11" s="26">
        <f t="shared" si="1"/>
        <v>13.827821145748697</v>
      </c>
      <c r="I11" s="26">
        <f t="shared" si="1"/>
        <v>10.038659210958389</v>
      </c>
      <c r="J11" s="26">
        <f t="shared" si="1"/>
        <v>5.6319685679289355</v>
      </c>
      <c r="K11" s="26">
        <f t="shared" si="1"/>
        <v>5.2626070940194891</v>
      </c>
      <c r="L11" s="26">
        <f t="shared" si="1"/>
        <v>3.41966478474649</v>
      </c>
      <c r="M11" s="26">
        <f t="shared" si="1"/>
        <v>2.8467351110478489</v>
      </c>
      <c r="N11" s="26">
        <f t="shared" si="1"/>
        <v>3.116983901339232</v>
      </c>
      <c r="O11" s="26">
        <f t="shared" si="1"/>
        <v>5.9933036360924952</v>
      </c>
      <c r="P11" s="26">
        <f t="shared" si="1"/>
        <v>10.729172013757005</v>
      </c>
      <c r="Q11" s="27"/>
    </row>
    <row r="12" spans="1:17" ht="14.4" thickBot="1" x14ac:dyDescent="0.55000000000000004">
      <c r="A12" s="63" t="s">
        <v>89</v>
      </c>
      <c r="B12" s="64"/>
      <c r="C12" s="64"/>
      <c r="D12" s="64"/>
      <c r="E12" s="64"/>
      <c r="F12" s="64"/>
      <c r="G12" s="64"/>
      <c r="H12" s="64"/>
      <c r="I12" s="64"/>
      <c r="J12" s="64"/>
      <c r="K12" s="64"/>
      <c r="L12" s="64"/>
      <c r="M12" s="64"/>
      <c r="N12" s="64"/>
      <c r="O12" s="64"/>
      <c r="P12" s="64"/>
      <c r="Q12" s="65"/>
    </row>
    <row r="13" spans="1:17" x14ac:dyDescent="0.45">
      <c r="A13" s="2"/>
    </row>
    <row r="14" spans="1:17" x14ac:dyDescent="0.45">
      <c r="A14" s="23" t="s">
        <v>80</v>
      </c>
    </row>
    <row r="15" spans="1:17" s="22" customFormat="1" ht="11.4" x14ac:dyDescent="0.4">
      <c r="A15" s="7" t="s">
        <v>87</v>
      </c>
      <c r="B15" s="4"/>
      <c r="C15" s="4"/>
      <c r="D15" s="9"/>
    </row>
    <row r="16" spans="1:17" s="22" customFormat="1" ht="11.4" x14ac:dyDescent="0.4">
      <c r="D16" s="9" t="s">
        <v>85</v>
      </c>
    </row>
    <row r="21" spans="6:6" x14ac:dyDescent="0.45">
      <c r="F21" s="3"/>
    </row>
  </sheetData>
  <mergeCells count="1">
    <mergeCell ref="A12:Q12"/>
  </mergeCells>
  <pageMargins left="0.70866141732283472" right="0.70866141732283472" top="0.74803149606299213" bottom="0.74803149606299213" header="0.31496062992125984" footer="0.31496062992125984"/>
  <pageSetup scale="5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2"/>
  <sheetViews>
    <sheetView tabSelected="1" topLeftCell="G4" workbookViewId="0">
      <selection activeCell="L23" sqref="L23"/>
    </sheetView>
  </sheetViews>
  <sheetFormatPr defaultRowHeight="13.8" x14ac:dyDescent="0.45"/>
  <cols>
    <col min="1" max="1" width="24.09375" customWidth="1"/>
    <col min="2" max="16" width="10.90234375" bestFit="1" customWidth="1"/>
    <col min="17" max="17" width="10.42578125" customWidth="1"/>
  </cols>
  <sheetData>
    <row r="1" spans="1:17" s="7" customFormat="1" ht="11.4" x14ac:dyDescent="0.4">
      <c r="A1" s="4"/>
      <c r="B1" s="5" t="s">
        <v>83</v>
      </c>
      <c r="C1" s="6"/>
      <c r="D1" s="6"/>
    </row>
    <row r="2" spans="1:17" s="7" customFormat="1" ht="11.4" x14ac:dyDescent="0.4">
      <c r="A2" s="4"/>
      <c r="B2" s="8" t="s">
        <v>84</v>
      </c>
      <c r="C2" s="9"/>
      <c r="D2" s="9"/>
    </row>
    <row r="3" spans="1:17" s="7" customFormat="1" ht="11.4" x14ac:dyDescent="0.4">
      <c r="A3" s="4"/>
      <c r="C3" s="9"/>
      <c r="D3" s="9"/>
    </row>
    <row r="4" spans="1:17" s="22" customFormat="1" ht="14.1" x14ac:dyDescent="0.5">
      <c r="A4" s="1" t="s">
        <v>96</v>
      </c>
      <c r="B4" s="23"/>
      <c r="C4" s="23"/>
      <c r="D4" s="23"/>
    </row>
    <row r="5" spans="1:17" ht="14.1" thickBot="1" x14ac:dyDescent="0.5"/>
    <row r="6" spans="1:17" ht="28.5" thickBot="1" x14ac:dyDescent="0.55000000000000004">
      <c r="A6" s="37" t="s">
        <v>32</v>
      </c>
      <c r="B6" s="38">
        <v>2008</v>
      </c>
      <c r="C6" s="38">
        <v>2009</v>
      </c>
      <c r="D6" s="38">
        <v>2010</v>
      </c>
      <c r="E6" s="38">
        <v>2011</v>
      </c>
      <c r="F6" s="38">
        <v>2012</v>
      </c>
      <c r="G6" s="38">
        <v>2013</v>
      </c>
      <c r="H6" s="38">
        <v>2014</v>
      </c>
      <c r="I6" s="38">
        <v>2015</v>
      </c>
      <c r="J6" s="38">
        <v>2016</v>
      </c>
      <c r="K6" s="38">
        <v>2017</v>
      </c>
      <c r="L6" s="38">
        <v>2018</v>
      </c>
      <c r="M6" s="38">
        <v>2019</v>
      </c>
      <c r="N6" s="38">
        <v>2020</v>
      </c>
      <c r="O6" s="38">
        <v>2021</v>
      </c>
      <c r="P6" s="38">
        <v>2022</v>
      </c>
      <c r="Q6" s="39" t="s">
        <v>82</v>
      </c>
    </row>
    <row r="7" spans="1:17" s="1" customFormat="1" ht="14.1" x14ac:dyDescent="0.5">
      <c r="A7" s="34" t="s">
        <v>66</v>
      </c>
      <c r="B7" s="54">
        <v>283759470</v>
      </c>
      <c r="C7" s="54">
        <v>297017539</v>
      </c>
      <c r="D7" s="54">
        <v>312804882</v>
      </c>
      <c r="E7" s="54">
        <v>333309919</v>
      </c>
      <c r="F7" s="54">
        <v>364544981</v>
      </c>
      <c r="G7" s="54">
        <v>409209771</v>
      </c>
      <c r="H7" s="54">
        <v>448165087</v>
      </c>
      <c r="I7" s="54">
        <v>484031330</v>
      </c>
      <c r="J7" s="54">
        <v>503191456</v>
      </c>
      <c r="K7" s="54">
        <v>536965019</v>
      </c>
      <c r="L7" s="54">
        <v>564517749</v>
      </c>
      <c r="M7" s="54">
        <v>591912929</v>
      </c>
      <c r="N7" s="54">
        <v>619049560</v>
      </c>
      <c r="O7" s="54">
        <v>672792860</v>
      </c>
      <c r="P7" s="54">
        <v>758513484</v>
      </c>
      <c r="Q7" s="31">
        <f t="shared" ref="Q7:Q17" si="0">((P7/B7)^(1/15)-1)*100</f>
        <v>6.7744958241815256</v>
      </c>
    </row>
    <row r="8" spans="1:17" ht="14.1" x14ac:dyDescent="0.5">
      <c r="A8" s="18" t="s">
        <v>65</v>
      </c>
      <c r="B8" s="48">
        <v>271986</v>
      </c>
      <c r="C8" s="48">
        <v>286865</v>
      </c>
      <c r="D8" s="48">
        <v>296989</v>
      </c>
      <c r="E8" s="48">
        <v>303477</v>
      </c>
      <c r="F8" s="48">
        <v>306651</v>
      </c>
      <c r="G8" s="48">
        <v>309242</v>
      </c>
      <c r="H8" s="48">
        <v>306939</v>
      </c>
      <c r="I8" s="48">
        <v>318205</v>
      </c>
      <c r="J8" s="48">
        <v>325028</v>
      </c>
      <c r="K8" s="48">
        <v>335500</v>
      </c>
      <c r="L8" s="48">
        <v>377524</v>
      </c>
      <c r="M8" s="48">
        <v>414459</v>
      </c>
      <c r="N8" s="48">
        <v>431708</v>
      </c>
      <c r="O8" s="48">
        <v>447540</v>
      </c>
      <c r="P8" s="48">
        <v>462999</v>
      </c>
      <c r="Q8" s="31">
        <f t="shared" si="0"/>
        <v>3.6101335584878269</v>
      </c>
    </row>
    <row r="9" spans="1:17" ht="14.1" x14ac:dyDescent="0.5">
      <c r="A9" s="18" t="s">
        <v>64</v>
      </c>
      <c r="B9" s="48">
        <v>1675971</v>
      </c>
      <c r="C9" s="48">
        <v>1652046</v>
      </c>
      <c r="D9" s="48">
        <v>1665328</v>
      </c>
      <c r="E9" s="48">
        <v>1712584</v>
      </c>
      <c r="F9" s="48">
        <v>1786995</v>
      </c>
      <c r="G9" s="48">
        <v>1886335</v>
      </c>
      <c r="H9" s="48">
        <v>1978771</v>
      </c>
      <c r="I9" s="48">
        <v>2094758</v>
      </c>
      <c r="J9" s="48">
        <v>2211071</v>
      </c>
      <c r="K9" s="48">
        <v>2341127</v>
      </c>
      <c r="L9" s="48">
        <v>2428703</v>
      </c>
      <c r="M9" s="48">
        <v>2701656</v>
      </c>
      <c r="N9" s="48">
        <v>2863039</v>
      </c>
      <c r="O9" s="48">
        <v>2965820</v>
      </c>
      <c r="P9" s="48">
        <v>3616446</v>
      </c>
      <c r="Q9" s="31">
        <f t="shared" si="0"/>
        <v>5.2610502738104969</v>
      </c>
    </row>
    <row r="10" spans="1:17" ht="14.1" x14ac:dyDescent="0.5">
      <c r="A10" s="18" t="s">
        <v>63</v>
      </c>
      <c r="B10" s="48">
        <v>2022846</v>
      </c>
      <c r="C10" s="48">
        <v>2109870</v>
      </c>
      <c r="D10" s="48">
        <v>2194835</v>
      </c>
      <c r="E10" s="48">
        <v>2263806</v>
      </c>
      <c r="F10" s="48">
        <v>2330697</v>
      </c>
      <c r="G10" s="48">
        <v>2413730</v>
      </c>
      <c r="H10" s="48">
        <v>2398106</v>
      </c>
      <c r="I10" s="48">
        <v>2454310</v>
      </c>
      <c r="J10" s="48">
        <v>2462168</v>
      </c>
      <c r="K10" s="48">
        <v>2609417</v>
      </c>
      <c r="L10" s="48">
        <v>2685276</v>
      </c>
      <c r="M10" s="48">
        <v>2714107</v>
      </c>
      <c r="N10" s="48">
        <v>2764901</v>
      </c>
      <c r="O10" s="48">
        <v>2965712</v>
      </c>
      <c r="P10" s="48">
        <v>3220719</v>
      </c>
      <c r="Q10" s="31">
        <f t="shared" si="0"/>
        <v>3.1492325180157321</v>
      </c>
    </row>
    <row r="11" spans="1:17" ht="14.1" x14ac:dyDescent="0.5">
      <c r="A11" s="18" t="s">
        <v>62</v>
      </c>
      <c r="B11" s="48">
        <v>1817219</v>
      </c>
      <c r="C11" s="48">
        <v>1944972</v>
      </c>
      <c r="D11" s="48">
        <v>1980457</v>
      </c>
      <c r="E11" s="48">
        <v>2015365</v>
      </c>
      <c r="F11" s="48">
        <v>2056611</v>
      </c>
      <c r="G11" s="48">
        <v>2110297</v>
      </c>
      <c r="H11" s="48">
        <v>2218296</v>
      </c>
      <c r="I11" s="48">
        <v>2283428</v>
      </c>
      <c r="J11" s="48">
        <v>2290921</v>
      </c>
      <c r="K11" s="48">
        <v>2373355</v>
      </c>
      <c r="L11" s="48">
        <v>2502265</v>
      </c>
      <c r="M11" s="48">
        <v>2775237</v>
      </c>
      <c r="N11" s="48">
        <v>3106694</v>
      </c>
      <c r="O11" s="48">
        <v>3113988</v>
      </c>
      <c r="P11" s="48">
        <v>3330636</v>
      </c>
      <c r="Q11" s="31">
        <f t="shared" si="0"/>
        <v>4.1217183702491722</v>
      </c>
    </row>
    <row r="12" spans="1:17" ht="14.1" x14ac:dyDescent="0.5">
      <c r="A12" s="18" t="s">
        <v>61</v>
      </c>
      <c r="B12" s="48">
        <v>28650816</v>
      </c>
      <c r="C12" s="48">
        <v>30621383</v>
      </c>
      <c r="D12" s="48">
        <v>31566787</v>
      </c>
      <c r="E12" s="48">
        <v>32855754</v>
      </c>
      <c r="F12" s="48">
        <v>35201847</v>
      </c>
      <c r="G12" s="48">
        <v>41692048</v>
      </c>
      <c r="H12" s="48">
        <v>45882402</v>
      </c>
      <c r="I12" s="48">
        <v>49720948</v>
      </c>
      <c r="J12" s="48">
        <v>51689100</v>
      </c>
      <c r="K12" s="48">
        <v>55023954</v>
      </c>
      <c r="L12" s="48">
        <v>57923114</v>
      </c>
      <c r="M12" s="48">
        <v>62019126</v>
      </c>
      <c r="N12" s="48">
        <v>64895526</v>
      </c>
      <c r="O12" s="48">
        <v>72895980</v>
      </c>
      <c r="P12" s="48">
        <v>80935351</v>
      </c>
      <c r="Q12" s="31">
        <f t="shared" si="0"/>
        <v>7.1684009262683368</v>
      </c>
    </row>
    <row r="13" spans="1:17" ht="14.1" x14ac:dyDescent="0.5">
      <c r="A13" s="18" t="s">
        <v>60</v>
      </c>
      <c r="B13" s="48">
        <v>71212136</v>
      </c>
      <c r="C13" s="48">
        <v>74375383</v>
      </c>
      <c r="D13" s="48">
        <v>79472185</v>
      </c>
      <c r="E13" s="48">
        <v>85933882</v>
      </c>
      <c r="F13" s="48">
        <v>98995151</v>
      </c>
      <c r="G13" s="48">
        <v>112439254</v>
      </c>
      <c r="H13" s="48">
        <v>120545103</v>
      </c>
      <c r="I13" s="48">
        <v>128080171</v>
      </c>
      <c r="J13" s="48">
        <v>130991152</v>
      </c>
      <c r="K13" s="48">
        <v>139534401</v>
      </c>
      <c r="L13" s="48">
        <v>145978983</v>
      </c>
      <c r="M13" s="48">
        <v>152652000</v>
      </c>
      <c r="N13" s="48">
        <v>157327206</v>
      </c>
      <c r="O13" s="48">
        <v>179837888</v>
      </c>
      <c r="P13" s="48">
        <v>219284929</v>
      </c>
      <c r="Q13" s="31">
        <f t="shared" si="0"/>
        <v>7.7863216890517117</v>
      </c>
    </row>
    <row r="14" spans="1:17" s="1" customFormat="1" ht="14.1" x14ac:dyDescent="0.5">
      <c r="A14" s="17" t="s">
        <v>0</v>
      </c>
      <c r="B14" s="13">
        <v>20109144</v>
      </c>
      <c r="C14" s="13">
        <v>21551881</v>
      </c>
      <c r="D14" s="13">
        <v>23384982</v>
      </c>
      <c r="E14" s="13">
        <v>24534983</v>
      </c>
      <c r="F14" s="13">
        <v>26794505</v>
      </c>
      <c r="G14" s="13">
        <v>31524417</v>
      </c>
      <c r="H14" s="13">
        <v>35883557</v>
      </c>
      <c r="I14" s="13">
        <v>39485785</v>
      </c>
      <c r="J14" s="13">
        <v>41709612</v>
      </c>
      <c r="K14" s="13">
        <v>43904625</v>
      </c>
      <c r="L14" s="13">
        <v>45406016</v>
      </c>
      <c r="M14" s="13">
        <v>46698605</v>
      </c>
      <c r="N14" s="13">
        <v>48154193</v>
      </c>
      <c r="O14" s="13">
        <v>51040220</v>
      </c>
      <c r="P14" s="13">
        <v>56516413</v>
      </c>
      <c r="Q14" s="31">
        <f t="shared" si="0"/>
        <v>7.1318818639319215</v>
      </c>
    </row>
    <row r="15" spans="1:17" ht="14.1" x14ac:dyDescent="0.5">
      <c r="A15" s="18" t="s">
        <v>59</v>
      </c>
      <c r="B15" s="48">
        <v>40482598</v>
      </c>
      <c r="C15" s="48">
        <v>43950855</v>
      </c>
      <c r="D15" s="48">
        <v>46555872</v>
      </c>
      <c r="E15" s="48">
        <v>51994091</v>
      </c>
      <c r="F15" s="48">
        <v>59050752</v>
      </c>
      <c r="G15" s="48">
        <v>69200919</v>
      </c>
      <c r="H15" s="48">
        <v>80775411</v>
      </c>
      <c r="I15" s="48">
        <v>89254347</v>
      </c>
      <c r="J15" s="48">
        <v>93489767</v>
      </c>
      <c r="K15" s="48">
        <v>100176909</v>
      </c>
      <c r="L15" s="48">
        <v>106122027</v>
      </c>
      <c r="M15" s="48">
        <v>112312951</v>
      </c>
      <c r="N15" s="48">
        <v>118056746</v>
      </c>
      <c r="O15" s="48">
        <v>121995997</v>
      </c>
      <c r="P15" s="48">
        <v>136217190</v>
      </c>
      <c r="Q15" s="31">
        <f t="shared" si="0"/>
        <v>8.4253674778378631</v>
      </c>
    </row>
    <row r="16" spans="1:17" ht="14.1" x14ac:dyDescent="0.5">
      <c r="A16" s="18" t="s">
        <v>58</v>
      </c>
      <c r="B16" s="48">
        <v>85531619</v>
      </c>
      <c r="C16" s="48">
        <v>87451352</v>
      </c>
      <c r="D16" s="48">
        <v>92008753</v>
      </c>
      <c r="E16" s="48">
        <v>96991950</v>
      </c>
      <c r="F16" s="48">
        <v>103814554</v>
      </c>
      <c r="G16" s="48">
        <v>113475452</v>
      </c>
      <c r="H16" s="48">
        <v>123455422</v>
      </c>
      <c r="I16" s="48">
        <v>134462449</v>
      </c>
      <c r="J16" s="48">
        <v>140797497</v>
      </c>
      <c r="K16" s="48">
        <v>151068105</v>
      </c>
      <c r="L16" s="48">
        <v>159403402</v>
      </c>
      <c r="M16" s="48">
        <v>165589177</v>
      </c>
      <c r="N16" s="48">
        <v>174961035</v>
      </c>
      <c r="O16" s="48">
        <v>184346748</v>
      </c>
      <c r="P16" s="48">
        <v>195110486</v>
      </c>
      <c r="Q16" s="31">
        <f t="shared" si="0"/>
        <v>5.6518066405002676</v>
      </c>
    </row>
    <row r="17" spans="1:17" ht="14.4" thickBot="1" x14ac:dyDescent="0.55000000000000004">
      <c r="A17" s="30" t="s">
        <v>57</v>
      </c>
      <c r="B17" s="49">
        <v>31985134</v>
      </c>
      <c r="C17" s="49">
        <v>33072932</v>
      </c>
      <c r="D17" s="49">
        <v>33678695</v>
      </c>
      <c r="E17" s="49">
        <v>34704027</v>
      </c>
      <c r="F17" s="49">
        <v>34207218</v>
      </c>
      <c r="G17" s="49">
        <v>34158076</v>
      </c>
      <c r="H17" s="49">
        <v>34721080</v>
      </c>
      <c r="I17" s="49">
        <v>35876929</v>
      </c>
      <c r="J17" s="49">
        <v>37225141</v>
      </c>
      <c r="K17" s="49">
        <v>39597626</v>
      </c>
      <c r="L17" s="49">
        <v>41690440</v>
      </c>
      <c r="M17" s="49">
        <v>44035610</v>
      </c>
      <c r="N17" s="49">
        <v>46488511</v>
      </c>
      <c r="O17" s="49">
        <v>53182966</v>
      </c>
      <c r="P17" s="49">
        <v>59818315</v>
      </c>
      <c r="Q17" s="33">
        <f t="shared" si="0"/>
        <v>4.2619236309620057</v>
      </c>
    </row>
    <row r="18" spans="1:17" ht="14.4" thickBot="1" x14ac:dyDescent="0.55000000000000004">
      <c r="A18" s="63" t="s">
        <v>89</v>
      </c>
      <c r="B18" s="64"/>
      <c r="C18" s="64"/>
      <c r="D18" s="64"/>
      <c r="E18" s="64"/>
      <c r="F18" s="64"/>
      <c r="G18" s="64"/>
      <c r="H18" s="64"/>
      <c r="I18" s="64"/>
      <c r="J18" s="64"/>
      <c r="K18" s="64"/>
      <c r="L18" s="64"/>
      <c r="M18" s="64"/>
      <c r="N18" s="64"/>
      <c r="O18" s="64"/>
      <c r="P18" s="64"/>
      <c r="Q18" s="65"/>
    </row>
    <row r="19" spans="1:17" x14ac:dyDescent="0.45">
      <c r="A19" s="2"/>
    </row>
    <row r="20" spans="1:17" x14ac:dyDescent="0.45">
      <c r="A20" s="23" t="s">
        <v>80</v>
      </c>
    </row>
    <row r="21" spans="1:17" s="22" customFormat="1" ht="11.4" x14ac:dyDescent="0.4">
      <c r="A21" s="7" t="s">
        <v>87</v>
      </c>
      <c r="B21" s="4"/>
      <c r="C21" s="4"/>
      <c r="D21" s="9"/>
    </row>
    <row r="22" spans="1:17" s="22" customFormat="1" ht="11.4" x14ac:dyDescent="0.4">
      <c r="D22" s="9" t="s">
        <v>85</v>
      </c>
    </row>
  </sheetData>
  <mergeCells count="1">
    <mergeCell ref="A18:Q18"/>
  </mergeCells>
  <pageMargins left="0.70866141732283472" right="0.70866141732283472" top="0.74803149606299213" bottom="0.74803149606299213" header="0.31496062992125984" footer="0.31496062992125984"/>
  <pageSetup scale="5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2"/>
  <sheetViews>
    <sheetView showGridLines="0" topLeftCell="E1" workbookViewId="0">
      <selection activeCell="K21" sqref="K21"/>
    </sheetView>
  </sheetViews>
  <sheetFormatPr defaultRowHeight="13.8" x14ac:dyDescent="0.45"/>
  <cols>
    <col min="1" max="1" width="23.6640625" customWidth="1"/>
    <col min="17" max="17" width="10.140625" customWidth="1"/>
  </cols>
  <sheetData>
    <row r="1" spans="1:17" s="7" customFormat="1" ht="11.4" x14ac:dyDescent="0.4">
      <c r="A1" s="4"/>
      <c r="B1" s="5" t="s">
        <v>83</v>
      </c>
      <c r="C1" s="6"/>
      <c r="D1" s="6"/>
    </row>
    <row r="2" spans="1:17" s="7" customFormat="1" ht="11.4" x14ac:dyDescent="0.4">
      <c r="A2" s="4"/>
      <c r="B2" s="8" t="s">
        <v>84</v>
      </c>
      <c r="C2" s="9"/>
      <c r="D2" s="9"/>
    </row>
    <row r="3" spans="1:17" s="7" customFormat="1" ht="11.4" x14ac:dyDescent="0.4">
      <c r="A3" s="4"/>
      <c r="C3" s="9"/>
      <c r="D3" s="9"/>
    </row>
    <row r="4" spans="1:17" s="22" customFormat="1" ht="14.1" x14ac:dyDescent="0.5">
      <c r="A4" s="1" t="s">
        <v>97</v>
      </c>
      <c r="B4" s="23"/>
      <c r="C4" s="23"/>
      <c r="D4" s="23"/>
    </row>
    <row r="5" spans="1:17" ht="14.1" thickBot="1" x14ac:dyDescent="0.5"/>
    <row r="6" spans="1:17" s="1" customFormat="1" ht="28.5" thickBot="1" x14ac:dyDescent="0.55000000000000004">
      <c r="A6" s="37" t="s">
        <v>67</v>
      </c>
      <c r="B6" s="38">
        <v>2008</v>
      </c>
      <c r="C6" s="38">
        <v>2009</v>
      </c>
      <c r="D6" s="38">
        <v>2010</v>
      </c>
      <c r="E6" s="38">
        <v>2011</v>
      </c>
      <c r="F6" s="38">
        <v>2012</v>
      </c>
      <c r="G6" s="38">
        <v>2013</v>
      </c>
      <c r="H6" s="38">
        <v>2014</v>
      </c>
      <c r="I6" s="38">
        <v>2015</v>
      </c>
      <c r="J6" s="38">
        <v>2016</v>
      </c>
      <c r="K6" s="38">
        <v>2017</v>
      </c>
      <c r="L6" s="38">
        <v>2018</v>
      </c>
      <c r="M6" s="38">
        <v>2019</v>
      </c>
      <c r="N6" s="38">
        <v>2020</v>
      </c>
      <c r="O6" s="38">
        <v>2021</v>
      </c>
      <c r="P6" s="38">
        <v>2022</v>
      </c>
      <c r="Q6" s="39" t="s">
        <v>81</v>
      </c>
    </row>
    <row r="7" spans="1:17" s="1" customFormat="1" ht="14.1" x14ac:dyDescent="0.5">
      <c r="A7" s="34" t="s">
        <v>66</v>
      </c>
      <c r="B7" s="35">
        <v>1421</v>
      </c>
      <c r="C7" s="35">
        <v>1512</v>
      </c>
      <c r="D7" s="35">
        <v>1608</v>
      </c>
      <c r="E7" s="35">
        <v>1724</v>
      </c>
      <c r="F7" s="35">
        <v>1899</v>
      </c>
      <c r="G7" s="35">
        <v>2170</v>
      </c>
      <c r="H7" s="35">
        <v>2367</v>
      </c>
      <c r="I7" s="35">
        <v>2550</v>
      </c>
      <c r="J7" s="35">
        <v>2696</v>
      </c>
      <c r="K7" s="35">
        <v>2903</v>
      </c>
      <c r="L7" s="35">
        <v>3072</v>
      </c>
      <c r="M7" s="35">
        <v>3248</v>
      </c>
      <c r="N7" s="35">
        <v>3415</v>
      </c>
      <c r="O7" s="35">
        <v>3739</v>
      </c>
      <c r="P7" s="35">
        <v>4285</v>
      </c>
      <c r="Q7" s="36">
        <f>((P7/B7)^(1/15)-1)*100</f>
        <v>7.6358925709566927</v>
      </c>
    </row>
    <row r="8" spans="1:17" ht="14.1" x14ac:dyDescent="0.5">
      <c r="A8" s="15" t="s">
        <v>65</v>
      </c>
      <c r="B8" s="12">
        <v>2317</v>
      </c>
      <c r="C8" s="12">
        <v>2557</v>
      </c>
      <c r="D8" s="12">
        <v>2688</v>
      </c>
      <c r="E8" s="12">
        <v>2811</v>
      </c>
      <c r="F8" s="12">
        <v>2859</v>
      </c>
      <c r="G8" s="12">
        <v>2908</v>
      </c>
      <c r="H8" s="12">
        <v>3011</v>
      </c>
      <c r="I8" s="12">
        <v>3178</v>
      </c>
      <c r="J8" s="12">
        <v>3416</v>
      </c>
      <c r="K8" s="12">
        <v>3597</v>
      </c>
      <c r="L8" s="12">
        <v>4324</v>
      </c>
      <c r="M8" s="12">
        <v>5029</v>
      </c>
      <c r="N8" s="12">
        <v>5421</v>
      </c>
      <c r="O8" s="12">
        <v>5812</v>
      </c>
      <c r="P8" s="12">
        <v>6298</v>
      </c>
      <c r="Q8" s="31">
        <f t="shared" ref="Q8:Q17" si="0">((P8/B8)^(1/15)-1)*100</f>
        <v>6.8936175235363883</v>
      </c>
    </row>
    <row r="9" spans="1:17" ht="14.1" x14ac:dyDescent="0.5">
      <c r="A9" s="15" t="s">
        <v>64</v>
      </c>
      <c r="B9" s="12">
        <v>2099</v>
      </c>
      <c r="C9" s="12">
        <v>2100</v>
      </c>
      <c r="D9" s="12">
        <v>2125</v>
      </c>
      <c r="E9" s="12">
        <v>2205</v>
      </c>
      <c r="F9" s="12">
        <v>2309</v>
      </c>
      <c r="G9" s="12">
        <v>2478</v>
      </c>
      <c r="H9" s="12">
        <v>2620</v>
      </c>
      <c r="I9" s="12">
        <v>2809</v>
      </c>
      <c r="J9" s="12">
        <v>3054</v>
      </c>
      <c r="K9" s="12">
        <v>3277</v>
      </c>
      <c r="L9" s="12">
        <v>3420</v>
      </c>
      <c r="M9" s="12">
        <v>3899</v>
      </c>
      <c r="N9" s="12">
        <v>4185</v>
      </c>
      <c r="O9" s="12">
        <v>4356</v>
      </c>
      <c r="P9" s="12">
        <v>5520</v>
      </c>
      <c r="Q9" s="31">
        <f t="shared" si="0"/>
        <v>6.6584110031381094</v>
      </c>
    </row>
    <row r="10" spans="1:17" ht="14.1" x14ac:dyDescent="0.5">
      <c r="A10" s="15" t="s">
        <v>63</v>
      </c>
      <c r="B10" s="12">
        <v>1503</v>
      </c>
      <c r="C10" s="12">
        <v>1606</v>
      </c>
      <c r="D10" s="12">
        <v>1663</v>
      </c>
      <c r="E10" s="12">
        <v>1709</v>
      </c>
      <c r="F10" s="12">
        <v>1786</v>
      </c>
      <c r="G10" s="12">
        <v>1891</v>
      </c>
      <c r="H10" s="12">
        <v>1939</v>
      </c>
      <c r="I10" s="12">
        <v>2012</v>
      </c>
      <c r="J10" s="12">
        <v>2096</v>
      </c>
      <c r="K10" s="12">
        <v>2231</v>
      </c>
      <c r="L10" s="12">
        <v>2295</v>
      </c>
      <c r="M10" s="12">
        <v>2313</v>
      </c>
      <c r="N10" s="12">
        <v>2354</v>
      </c>
      <c r="O10" s="12">
        <v>2542</v>
      </c>
      <c r="P10" s="12">
        <v>2816</v>
      </c>
      <c r="Q10" s="31">
        <f t="shared" si="0"/>
        <v>4.2745308754854161</v>
      </c>
    </row>
    <row r="11" spans="1:17" ht="14.1" x14ac:dyDescent="0.5">
      <c r="A11" s="15" t="s">
        <v>62</v>
      </c>
      <c r="B11" s="12">
        <v>1410</v>
      </c>
      <c r="C11" s="12">
        <v>1568</v>
      </c>
      <c r="D11" s="12">
        <v>1621</v>
      </c>
      <c r="E11" s="12">
        <v>1673</v>
      </c>
      <c r="F11" s="12">
        <v>1734</v>
      </c>
      <c r="G11" s="12">
        <v>1829</v>
      </c>
      <c r="H11" s="12">
        <v>1981</v>
      </c>
      <c r="I11" s="12">
        <v>2081</v>
      </c>
      <c r="J11" s="12">
        <v>2157</v>
      </c>
      <c r="K11" s="12">
        <v>2228</v>
      </c>
      <c r="L11" s="12">
        <v>2333</v>
      </c>
      <c r="M11" s="12">
        <v>2574</v>
      </c>
      <c r="N11" s="12">
        <v>2880</v>
      </c>
      <c r="O11" s="12">
        <v>2838</v>
      </c>
      <c r="P11" s="12">
        <v>3100</v>
      </c>
      <c r="Q11" s="31">
        <f t="shared" si="0"/>
        <v>5.3924512083393106</v>
      </c>
    </row>
    <row r="12" spans="1:17" ht="14.1" x14ac:dyDescent="0.5">
      <c r="A12" s="15" t="s">
        <v>61</v>
      </c>
      <c r="B12" s="12">
        <v>2635</v>
      </c>
      <c r="C12" s="12">
        <v>2875</v>
      </c>
      <c r="D12" s="12">
        <v>2979</v>
      </c>
      <c r="E12" s="12">
        <v>3128</v>
      </c>
      <c r="F12" s="12">
        <v>3375</v>
      </c>
      <c r="G12" s="12">
        <v>4175</v>
      </c>
      <c r="H12" s="12">
        <v>4624</v>
      </c>
      <c r="I12" s="12">
        <v>5032</v>
      </c>
      <c r="J12" s="12">
        <v>5320</v>
      </c>
      <c r="K12" s="12">
        <v>5703</v>
      </c>
      <c r="L12" s="12">
        <v>6046</v>
      </c>
      <c r="M12" s="12">
        <v>6535</v>
      </c>
      <c r="N12" s="12">
        <v>6897</v>
      </c>
      <c r="O12" s="12">
        <v>7834</v>
      </c>
      <c r="P12" s="12">
        <v>8824</v>
      </c>
      <c r="Q12" s="31">
        <f t="shared" si="0"/>
        <v>8.3907759477423571</v>
      </c>
    </row>
    <row r="13" spans="1:17" ht="14.1" x14ac:dyDescent="0.5">
      <c r="A13" s="15" t="s">
        <v>60</v>
      </c>
      <c r="B13" s="12">
        <v>4750</v>
      </c>
      <c r="C13" s="12">
        <v>5036</v>
      </c>
      <c r="D13" s="12">
        <v>5461</v>
      </c>
      <c r="E13" s="12">
        <v>5985</v>
      </c>
      <c r="F13" s="12">
        <v>7013</v>
      </c>
      <c r="G13" s="12">
        <v>8087</v>
      </c>
      <c r="H13" s="12">
        <v>8705</v>
      </c>
      <c r="I13" s="12">
        <v>9289</v>
      </c>
      <c r="J13" s="12">
        <v>9580</v>
      </c>
      <c r="K13" s="12">
        <v>10310</v>
      </c>
      <c r="L13" s="12">
        <v>10876</v>
      </c>
      <c r="M13" s="12">
        <v>11458</v>
      </c>
      <c r="N13" s="12">
        <v>11889</v>
      </c>
      <c r="O13" s="12">
        <v>13781</v>
      </c>
      <c r="P13" s="12">
        <v>17143</v>
      </c>
      <c r="Q13" s="31">
        <f t="shared" si="0"/>
        <v>8.9330209422777465</v>
      </c>
    </row>
    <row r="14" spans="1:17" s="1" customFormat="1" ht="14.1" x14ac:dyDescent="0.5">
      <c r="A14" s="17" t="s">
        <v>0</v>
      </c>
      <c r="B14" s="10">
        <v>804</v>
      </c>
      <c r="C14" s="10">
        <v>890</v>
      </c>
      <c r="D14" s="10">
        <v>981</v>
      </c>
      <c r="E14" s="10">
        <v>1035</v>
      </c>
      <c r="F14" s="10">
        <v>1140</v>
      </c>
      <c r="G14" s="13">
        <v>1395</v>
      </c>
      <c r="H14" s="13">
        <v>1596</v>
      </c>
      <c r="I14" s="13">
        <v>1767</v>
      </c>
      <c r="J14" s="13">
        <v>1919</v>
      </c>
      <c r="K14" s="13">
        <v>2041</v>
      </c>
      <c r="L14" s="13">
        <v>2117</v>
      </c>
      <c r="M14" s="13">
        <v>2202</v>
      </c>
      <c r="N14" s="13">
        <v>2281</v>
      </c>
      <c r="O14" s="13">
        <v>2423</v>
      </c>
      <c r="P14" s="13">
        <v>2739</v>
      </c>
      <c r="Q14" s="31">
        <f t="shared" si="0"/>
        <v>8.5148228010184965</v>
      </c>
    </row>
    <row r="15" spans="1:17" ht="14.1" x14ac:dyDescent="0.5">
      <c r="A15" s="15" t="s">
        <v>59</v>
      </c>
      <c r="B15" s="11">
        <v>463</v>
      </c>
      <c r="C15" s="11">
        <v>517</v>
      </c>
      <c r="D15" s="11">
        <v>551</v>
      </c>
      <c r="E15" s="11">
        <v>624</v>
      </c>
      <c r="F15" s="11">
        <v>720</v>
      </c>
      <c r="G15" s="11">
        <v>872</v>
      </c>
      <c r="H15" s="11">
        <v>1026</v>
      </c>
      <c r="I15" s="11">
        <v>1134</v>
      </c>
      <c r="J15" s="12">
        <v>1210</v>
      </c>
      <c r="K15" s="12">
        <v>1318</v>
      </c>
      <c r="L15" s="12">
        <v>1411</v>
      </c>
      <c r="M15" s="12">
        <v>1508</v>
      </c>
      <c r="N15" s="12">
        <v>1601</v>
      </c>
      <c r="O15" s="12">
        <v>1656</v>
      </c>
      <c r="P15" s="12">
        <v>1888</v>
      </c>
      <c r="Q15" s="31">
        <f t="shared" si="0"/>
        <v>9.8233616759122455</v>
      </c>
    </row>
    <row r="16" spans="1:17" ht="14.1" x14ac:dyDescent="0.5">
      <c r="A16" s="15" t="s">
        <v>58</v>
      </c>
      <c r="B16" s="12">
        <v>1381</v>
      </c>
      <c r="C16" s="12">
        <v>1426</v>
      </c>
      <c r="D16" s="12">
        <v>1514</v>
      </c>
      <c r="E16" s="12">
        <v>1592</v>
      </c>
      <c r="F16" s="12">
        <v>1706</v>
      </c>
      <c r="G16" s="12">
        <v>1893</v>
      </c>
      <c r="H16" s="12">
        <v>2025</v>
      </c>
      <c r="I16" s="12">
        <v>2185</v>
      </c>
      <c r="J16" s="12">
        <v>2354</v>
      </c>
      <c r="K16" s="12">
        <v>2547</v>
      </c>
      <c r="L16" s="12">
        <v>2704</v>
      </c>
      <c r="M16" s="12">
        <v>2837</v>
      </c>
      <c r="N16" s="12">
        <v>3009</v>
      </c>
      <c r="O16" s="12">
        <v>3170</v>
      </c>
      <c r="P16" s="12">
        <v>3380</v>
      </c>
      <c r="Q16" s="31">
        <f t="shared" si="0"/>
        <v>6.148746040827624</v>
      </c>
    </row>
    <row r="17" spans="1:17" ht="14.4" thickBot="1" x14ac:dyDescent="0.55000000000000004">
      <c r="A17" s="25" t="s">
        <v>57</v>
      </c>
      <c r="B17" s="32">
        <v>4355</v>
      </c>
      <c r="C17" s="32">
        <v>4602</v>
      </c>
      <c r="D17" s="32">
        <v>4765</v>
      </c>
      <c r="E17" s="32">
        <v>4988</v>
      </c>
      <c r="F17" s="32">
        <v>4898</v>
      </c>
      <c r="G17" s="32">
        <v>4886</v>
      </c>
      <c r="H17" s="32">
        <v>4951</v>
      </c>
      <c r="I17" s="32">
        <v>5083</v>
      </c>
      <c r="J17" s="32">
        <v>5321</v>
      </c>
      <c r="K17" s="32">
        <v>5636</v>
      </c>
      <c r="L17" s="32">
        <v>5898</v>
      </c>
      <c r="M17" s="32">
        <v>6214</v>
      </c>
      <c r="N17" s="32">
        <v>6540</v>
      </c>
      <c r="O17" s="32">
        <v>7491</v>
      </c>
      <c r="P17" s="32">
        <v>8485</v>
      </c>
      <c r="Q17" s="33">
        <f t="shared" si="0"/>
        <v>4.5468404776233484</v>
      </c>
    </row>
    <row r="18" spans="1:17" ht="14.4" thickBot="1" x14ac:dyDescent="0.55000000000000004">
      <c r="A18" s="63" t="s">
        <v>90</v>
      </c>
      <c r="B18" s="64"/>
      <c r="C18" s="64"/>
      <c r="D18" s="64"/>
      <c r="E18" s="64"/>
      <c r="F18" s="64"/>
      <c r="G18" s="64"/>
      <c r="H18" s="64"/>
      <c r="I18" s="64"/>
      <c r="J18" s="64"/>
      <c r="K18" s="64"/>
      <c r="L18" s="64"/>
      <c r="M18" s="64"/>
      <c r="N18" s="64"/>
      <c r="O18" s="64"/>
      <c r="P18" s="64"/>
      <c r="Q18" s="65"/>
    </row>
    <row r="19" spans="1:17" x14ac:dyDescent="0.45">
      <c r="A19" s="2"/>
    </row>
    <row r="20" spans="1:17" x14ac:dyDescent="0.45">
      <c r="A20" s="23" t="s">
        <v>80</v>
      </c>
    </row>
    <row r="21" spans="1:17" s="22" customFormat="1" ht="11.4" x14ac:dyDescent="0.4">
      <c r="A21" s="7" t="s">
        <v>87</v>
      </c>
      <c r="B21" s="4"/>
      <c r="C21" s="4"/>
      <c r="D21" s="9"/>
    </row>
    <row r="22" spans="1:17" s="22" customFormat="1" ht="11.4" x14ac:dyDescent="0.4">
      <c r="D22" s="9" t="s">
        <v>85</v>
      </c>
    </row>
  </sheetData>
  <mergeCells count="1">
    <mergeCell ref="A18:Q18"/>
  </mergeCells>
  <pageMargins left="0.70866141732283472" right="0.70866141732283472" top="0.74803149606299213" bottom="0.74803149606299213" header="0.31496062992125984" footer="0.31496062992125984"/>
  <pageSetup scale="66"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2"/>
  <sheetViews>
    <sheetView topLeftCell="F1" workbookViewId="0">
      <selection activeCell="K27" sqref="K27"/>
    </sheetView>
  </sheetViews>
  <sheetFormatPr defaultRowHeight="13.8" x14ac:dyDescent="0.45"/>
  <cols>
    <col min="1" max="1" width="27" customWidth="1"/>
    <col min="2" max="2" width="10.140625" customWidth="1"/>
    <col min="3" max="16" width="9.90234375" bestFit="1" customWidth="1"/>
    <col min="17" max="17" width="10.09375" customWidth="1"/>
  </cols>
  <sheetData>
    <row r="1" spans="1:17" s="7" customFormat="1" ht="11.4" x14ac:dyDescent="0.4">
      <c r="A1" s="4"/>
      <c r="B1" s="5" t="s">
        <v>83</v>
      </c>
      <c r="C1" s="6"/>
      <c r="D1" s="6"/>
    </row>
    <row r="2" spans="1:17" s="7" customFormat="1" ht="11.4" x14ac:dyDescent="0.4">
      <c r="A2" s="4"/>
      <c r="B2" s="8" t="s">
        <v>84</v>
      </c>
      <c r="C2" s="9"/>
      <c r="D2" s="9"/>
    </row>
    <row r="3" spans="1:17" s="7" customFormat="1" ht="11.4" x14ac:dyDescent="0.4">
      <c r="A3" s="4"/>
      <c r="C3" s="9"/>
      <c r="D3" s="9"/>
    </row>
    <row r="4" spans="1:17" s="22" customFormat="1" ht="14.1" x14ac:dyDescent="0.5">
      <c r="A4" s="1" t="s">
        <v>99</v>
      </c>
      <c r="B4" s="23"/>
      <c r="C4" s="23"/>
      <c r="D4" s="23"/>
    </row>
    <row r="5" spans="1:17" ht="14.1" thickBot="1" x14ac:dyDescent="0.5"/>
    <row r="6" spans="1:17" ht="28.5" thickBot="1" x14ac:dyDescent="0.55000000000000004">
      <c r="A6" s="37" t="s">
        <v>32</v>
      </c>
      <c r="B6" s="38">
        <v>2008</v>
      </c>
      <c r="C6" s="38">
        <v>2009</v>
      </c>
      <c r="D6" s="38">
        <v>2010</v>
      </c>
      <c r="E6" s="38">
        <v>2011</v>
      </c>
      <c r="F6" s="38">
        <v>2012</v>
      </c>
      <c r="G6" s="38">
        <v>2013</v>
      </c>
      <c r="H6" s="38">
        <v>2014</v>
      </c>
      <c r="I6" s="38">
        <v>2015</v>
      </c>
      <c r="J6" s="38">
        <v>2016</v>
      </c>
      <c r="K6" s="38">
        <v>2017</v>
      </c>
      <c r="L6" s="38">
        <v>2018</v>
      </c>
      <c r="M6" s="38">
        <v>2019</v>
      </c>
      <c r="N6" s="38">
        <v>2020</v>
      </c>
      <c r="O6" s="38">
        <v>2021</v>
      </c>
      <c r="P6" s="38">
        <v>2022</v>
      </c>
      <c r="Q6" s="39" t="s">
        <v>82</v>
      </c>
    </row>
    <row r="7" spans="1:17" s="1" customFormat="1" ht="14.1" x14ac:dyDescent="0.5">
      <c r="A7" s="34" t="s">
        <v>78</v>
      </c>
      <c r="B7" s="35">
        <v>23268944</v>
      </c>
      <c r="C7" s="35">
        <v>24476591</v>
      </c>
      <c r="D7" s="35">
        <v>26479801</v>
      </c>
      <c r="E7" s="35">
        <v>27577783</v>
      </c>
      <c r="F7" s="35">
        <v>31878427</v>
      </c>
      <c r="G7" s="35">
        <v>36496442</v>
      </c>
      <c r="H7" s="35">
        <v>40263066</v>
      </c>
      <c r="I7" s="35">
        <v>43398947</v>
      </c>
      <c r="J7" s="35">
        <v>45670409</v>
      </c>
      <c r="K7" s="35">
        <v>47907615</v>
      </c>
      <c r="L7" s="35">
        <v>49381356</v>
      </c>
      <c r="M7" s="35">
        <v>50853986</v>
      </c>
      <c r="N7" s="35">
        <v>52908311</v>
      </c>
      <c r="O7" s="35">
        <v>57116234</v>
      </c>
      <c r="P7" s="35">
        <v>63398594</v>
      </c>
      <c r="Q7" s="36">
        <f t="shared" ref="Q7:Q17" si="0">((P7/B7)^(1/15)-1)*100</f>
        <v>6.9104596642029614</v>
      </c>
    </row>
    <row r="8" spans="1:17" x14ac:dyDescent="0.45">
      <c r="A8" s="15" t="s">
        <v>77</v>
      </c>
      <c r="B8" s="12">
        <v>3490526</v>
      </c>
      <c r="C8" s="12">
        <v>3136410</v>
      </c>
      <c r="D8" s="12">
        <v>3453909</v>
      </c>
      <c r="E8" s="12">
        <v>2972336</v>
      </c>
      <c r="F8" s="12">
        <v>3926501</v>
      </c>
      <c r="G8" s="12">
        <v>4316156</v>
      </c>
      <c r="H8" s="12">
        <v>4240504</v>
      </c>
      <c r="I8" s="12">
        <v>4540872</v>
      </c>
      <c r="J8" s="12">
        <v>4565564</v>
      </c>
      <c r="K8" s="12">
        <v>4721444</v>
      </c>
      <c r="L8" s="12">
        <v>4782248</v>
      </c>
      <c r="M8" s="12">
        <v>4643078</v>
      </c>
      <c r="N8" s="12">
        <v>4777134</v>
      </c>
      <c r="O8" s="12">
        <v>5286312</v>
      </c>
      <c r="P8" s="12">
        <v>6679927</v>
      </c>
      <c r="Q8" s="45">
        <f t="shared" si="0"/>
        <v>4.4220117628489763</v>
      </c>
    </row>
    <row r="9" spans="1:17" x14ac:dyDescent="0.45">
      <c r="A9" s="15" t="s">
        <v>76</v>
      </c>
      <c r="B9" s="12">
        <v>1220464</v>
      </c>
      <c r="C9" s="12">
        <v>1295742</v>
      </c>
      <c r="D9" s="12">
        <v>1528581</v>
      </c>
      <c r="E9" s="12">
        <v>1380225</v>
      </c>
      <c r="F9" s="12">
        <v>1462781</v>
      </c>
      <c r="G9" s="12">
        <v>1485180</v>
      </c>
      <c r="H9" s="12">
        <v>1293929</v>
      </c>
      <c r="I9" s="12">
        <v>1323690</v>
      </c>
      <c r="J9" s="12">
        <v>1548717</v>
      </c>
      <c r="K9" s="12">
        <v>1624106</v>
      </c>
      <c r="L9" s="12">
        <v>1912207</v>
      </c>
      <c r="M9" s="12">
        <v>2200309</v>
      </c>
      <c r="N9" s="12">
        <v>2446743</v>
      </c>
      <c r="O9" s="12">
        <v>2385125</v>
      </c>
      <c r="P9" s="12">
        <v>2599875</v>
      </c>
      <c r="Q9" s="45">
        <f t="shared" si="0"/>
        <v>5.1707972931689161</v>
      </c>
    </row>
    <row r="10" spans="1:17" x14ac:dyDescent="0.45">
      <c r="A10" s="15" t="s">
        <v>75</v>
      </c>
      <c r="B10" s="12">
        <v>741952</v>
      </c>
      <c r="C10" s="12">
        <v>742626</v>
      </c>
      <c r="D10" s="12">
        <v>911013</v>
      </c>
      <c r="E10" s="12">
        <v>1080193</v>
      </c>
      <c r="F10" s="12">
        <v>1034344</v>
      </c>
      <c r="G10" s="12">
        <v>1049265</v>
      </c>
      <c r="H10" s="12">
        <v>1628735</v>
      </c>
      <c r="I10" s="12">
        <v>1493910</v>
      </c>
      <c r="J10" s="12">
        <v>1235979</v>
      </c>
      <c r="K10" s="12">
        <v>1390497</v>
      </c>
      <c r="L10" s="12">
        <v>1206302</v>
      </c>
      <c r="M10" s="12">
        <v>964743</v>
      </c>
      <c r="N10" s="12">
        <v>1177467</v>
      </c>
      <c r="O10" s="12">
        <v>1111013</v>
      </c>
      <c r="P10" s="12">
        <v>1264300</v>
      </c>
      <c r="Q10" s="45">
        <f t="shared" si="0"/>
        <v>3.6171450063946065</v>
      </c>
    </row>
    <row r="11" spans="1:17" x14ac:dyDescent="0.45">
      <c r="A11" s="15" t="s">
        <v>74</v>
      </c>
      <c r="B11" s="12">
        <v>3668696</v>
      </c>
      <c r="C11" s="12">
        <v>3836969</v>
      </c>
      <c r="D11" s="12">
        <v>4024099</v>
      </c>
      <c r="E11" s="12">
        <v>4217948</v>
      </c>
      <c r="F11" s="12">
        <v>4495062</v>
      </c>
      <c r="G11" s="12">
        <v>4790846</v>
      </c>
      <c r="H11" s="12">
        <v>5072894</v>
      </c>
      <c r="I11" s="12">
        <v>5310603</v>
      </c>
      <c r="J11" s="12">
        <v>5471564</v>
      </c>
      <c r="K11" s="12">
        <v>5673085</v>
      </c>
      <c r="L11" s="12">
        <v>5866137</v>
      </c>
      <c r="M11" s="12">
        <v>6072537</v>
      </c>
      <c r="N11" s="12">
        <v>6308122</v>
      </c>
      <c r="O11" s="12">
        <v>6522790</v>
      </c>
      <c r="P11" s="12">
        <v>6663681</v>
      </c>
      <c r="Q11" s="45">
        <f t="shared" si="0"/>
        <v>4.0591238246205252</v>
      </c>
    </row>
    <row r="12" spans="1:17" x14ac:dyDescent="0.45">
      <c r="A12" s="15" t="s">
        <v>73</v>
      </c>
      <c r="B12" s="12">
        <v>13717062</v>
      </c>
      <c r="C12" s="12">
        <v>15033240</v>
      </c>
      <c r="D12" s="12">
        <v>16073568</v>
      </c>
      <c r="E12" s="12">
        <v>17296488</v>
      </c>
      <c r="F12" s="12">
        <v>20340908</v>
      </c>
      <c r="G12" s="12">
        <v>24238704</v>
      </c>
      <c r="H12" s="12">
        <v>27395852</v>
      </c>
      <c r="I12" s="12">
        <v>30083214</v>
      </c>
      <c r="J12" s="12">
        <v>32238255</v>
      </c>
      <c r="K12" s="12">
        <v>33924255</v>
      </c>
      <c r="L12" s="12">
        <v>35026890</v>
      </c>
      <c r="M12" s="12">
        <v>36385408</v>
      </c>
      <c r="N12" s="12">
        <v>37658659</v>
      </c>
      <c r="O12" s="12">
        <v>41251697</v>
      </c>
      <c r="P12" s="12">
        <v>45620741</v>
      </c>
      <c r="Q12" s="45">
        <f t="shared" si="0"/>
        <v>8.3411436181614285</v>
      </c>
    </row>
    <row r="13" spans="1:17" x14ac:dyDescent="0.45">
      <c r="A13" s="15" t="s">
        <v>72</v>
      </c>
      <c r="B13" s="12">
        <v>430245</v>
      </c>
      <c r="C13" s="12">
        <v>431603</v>
      </c>
      <c r="D13" s="12">
        <v>488629</v>
      </c>
      <c r="E13" s="12">
        <v>630594</v>
      </c>
      <c r="F13" s="12">
        <v>618830</v>
      </c>
      <c r="G13" s="12">
        <v>616291</v>
      </c>
      <c r="H13" s="12">
        <v>631151</v>
      </c>
      <c r="I13" s="12">
        <v>646658</v>
      </c>
      <c r="J13" s="12">
        <v>610330</v>
      </c>
      <c r="K13" s="12">
        <v>574227</v>
      </c>
      <c r="L13" s="12">
        <v>587573</v>
      </c>
      <c r="M13" s="12">
        <v>587910</v>
      </c>
      <c r="N13" s="12">
        <v>540186</v>
      </c>
      <c r="O13" s="12">
        <v>559298</v>
      </c>
      <c r="P13" s="12">
        <v>570070</v>
      </c>
      <c r="Q13" s="45">
        <f t="shared" si="0"/>
        <v>1.8937369621270017</v>
      </c>
    </row>
    <row r="14" spans="1:17" s="1" customFormat="1" ht="14.1" x14ac:dyDescent="0.5">
      <c r="A14" s="17" t="s">
        <v>71</v>
      </c>
      <c r="B14" s="13">
        <v>5946308</v>
      </c>
      <c r="C14" s="13">
        <v>6296482</v>
      </c>
      <c r="D14" s="13">
        <v>6096916</v>
      </c>
      <c r="E14" s="13">
        <v>6334384</v>
      </c>
      <c r="F14" s="13">
        <v>6397276</v>
      </c>
      <c r="G14" s="13">
        <v>6689240</v>
      </c>
      <c r="H14" s="13">
        <v>6930394</v>
      </c>
      <c r="I14" s="13">
        <v>7622259</v>
      </c>
      <c r="J14" s="13">
        <v>8275721</v>
      </c>
      <c r="K14" s="13">
        <v>8600398</v>
      </c>
      <c r="L14" s="13">
        <v>9274143</v>
      </c>
      <c r="M14" s="13">
        <v>10024524</v>
      </c>
      <c r="N14" s="13">
        <v>10056870</v>
      </c>
      <c r="O14" s="13">
        <v>10540948</v>
      </c>
      <c r="P14" s="13">
        <v>11562934</v>
      </c>
      <c r="Q14" s="31">
        <f t="shared" si="0"/>
        <v>4.5333117799910116</v>
      </c>
    </row>
    <row r="15" spans="1:17" x14ac:dyDescent="0.45">
      <c r="A15" s="15" t="s">
        <v>70</v>
      </c>
      <c r="B15" s="12">
        <v>1681509</v>
      </c>
      <c r="C15" s="12">
        <v>1726978</v>
      </c>
      <c r="D15" s="12">
        <v>1476901</v>
      </c>
      <c r="E15" s="12">
        <v>1459264</v>
      </c>
      <c r="F15" s="12">
        <v>1506788</v>
      </c>
      <c r="G15" s="12">
        <v>1608312</v>
      </c>
      <c r="H15" s="12">
        <v>1568383</v>
      </c>
      <c r="I15" s="12">
        <v>1622439</v>
      </c>
      <c r="J15" s="12">
        <v>1734907</v>
      </c>
      <c r="K15" s="12">
        <v>1775674</v>
      </c>
      <c r="L15" s="12">
        <v>1878455</v>
      </c>
      <c r="M15" s="12">
        <v>1992010</v>
      </c>
      <c r="N15" s="12">
        <v>1977468</v>
      </c>
      <c r="O15" s="12">
        <v>1607577</v>
      </c>
      <c r="P15" s="12">
        <v>1699792</v>
      </c>
      <c r="Q15" s="45">
        <f t="shared" si="0"/>
        <v>7.2121235448130427E-2</v>
      </c>
    </row>
    <row r="16" spans="1:17" x14ac:dyDescent="0.45">
      <c r="A16" s="15" t="s">
        <v>69</v>
      </c>
      <c r="B16" s="12">
        <v>4264799</v>
      </c>
      <c r="C16" s="12">
        <v>4569504</v>
      </c>
      <c r="D16" s="12">
        <v>4620015</v>
      </c>
      <c r="E16" s="12">
        <v>4875120</v>
      </c>
      <c r="F16" s="12">
        <v>4890488</v>
      </c>
      <c r="G16" s="12">
        <v>5080928</v>
      </c>
      <c r="H16" s="12">
        <v>5362011</v>
      </c>
      <c r="I16" s="12">
        <v>5999821</v>
      </c>
      <c r="J16" s="12">
        <v>6540814</v>
      </c>
      <c r="K16" s="12">
        <v>6824724</v>
      </c>
      <c r="L16" s="12">
        <v>7395688</v>
      </c>
      <c r="M16" s="12">
        <v>8032515</v>
      </c>
      <c r="N16" s="12">
        <v>8079402</v>
      </c>
      <c r="O16" s="12">
        <v>8933371</v>
      </c>
      <c r="P16" s="12">
        <v>9863141</v>
      </c>
      <c r="Q16" s="45">
        <f t="shared" si="0"/>
        <v>5.7485557933890208</v>
      </c>
    </row>
    <row r="17" spans="1:17" s="1" customFormat="1" ht="14.4" thickBot="1" x14ac:dyDescent="0.55000000000000004">
      <c r="A17" s="46" t="s">
        <v>68</v>
      </c>
      <c r="B17" s="47">
        <v>17322637</v>
      </c>
      <c r="C17" s="47">
        <v>18180109</v>
      </c>
      <c r="D17" s="47">
        <v>20382885</v>
      </c>
      <c r="E17" s="47">
        <v>21243398</v>
      </c>
      <c r="F17" s="47">
        <v>25481151</v>
      </c>
      <c r="G17" s="47">
        <v>29807202</v>
      </c>
      <c r="H17" s="47">
        <v>33332672</v>
      </c>
      <c r="I17" s="47">
        <v>35776687</v>
      </c>
      <c r="J17" s="47">
        <v>37394688</v>
      </c>
      <c r="K17" s="47">
        <v>39307217</v>
      </c>
      <c r="L17" s="47">
        <v>40107213</v>
      </c>
      <c r="M17" s="47">
        <v>40829462</v>
      </c>
      <c r="N17" s="47">
        <v>42851442</v>
      </c>
      <c r="O17" s="47">
        <v>46575287</v>
      </c>
      <c r="P17" s="47">
        <v>51835661</v>
      </c>
      <c r="Q17" s="33">
        <f t="shared" si="0"/>
        <v>7.580685950648447</v>
      </c>
    </row>
    <row r="18" spans="1:17" ht="14.4" thickBot="1" x14ac:dyDescent="0.55000000000000004">
      <c r="A18" s="63" t="s">
        <v>91</v>
      </c>
      <c r="B18" s="64"/>
      <c r="C18" s="64"/>
      <c r="D18" s="64"/>
      <c r="E18" s="64"/>
      <c r="F18" s="64"/>
      <c r="G18" s="64"/>
      <c r="H18" s="64"/>
      <c r="I18" s="64"/>
      <c r="J18" s="64"/>
      <c r="K18" s="64"/>
      <c r="L18" s="64"/>
      <c r="M18" s="64"/>
      <c r="N18" s="64"/>
      <c r="O18" s="64"/>
      <c r="P18" s="64"/>
      <c r="Q18" s="65"/>
    </row>
    <row r="19" spans="1:17" x14ac:dyDescent="0.45">
      <c r="A19" s="2"/>
    </row>
    <row r="20" spans="1:17" x14ac:dyDescent="0.45">
      <c r="A20" s="23" t="s">
        <v>80</v>
      </c>
    </row>
    <row r="21" spans="1:17" s="22" customFormat="1" ht="11.4" x14ac:dyDescent="0.4">
      <c r="A21" s="7" t="s">
        <v>87</v>
      </c>
      <c r="B21" s="4"/>
      <c r="C21" s="4"/>
      <c r="D21" s="9"/>
    </row>
    <row r="22" spans="1:17" s="22" customFormat="1" ht="11.4" x14ac:dyDescent="0.4">
      <c r="D22" s="9" t="s">
        <v>85</v>
      </c>
    </row>
  </sheetData>
  <mergeCells count="1">
    <mergeCell ref="A18:Q18"/>
  </mergeCells>
  <pageMargins left="0.70866141732283472" right="0.70866141732283472" top="0.74803149606299213" bottom="0.74803149606299213" header="0.31496062992125984" footer="0.31496062992125984"/>
  <pageSetup scale="6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F6E3881B4B9BC499520BE8B1FB55E3D" ma:contentTypeVersion="3" ma:contentTypeDescription="Create a new document." ma:contentTypeScope="" ma:versionID="af1780659d088b2886c804dd7c6120fd">
  <xsd:schema xmlns:xsd="http://www.w3.org/2001/XMLSchema" xmlns:xs="http://www.w3.org/2001/XMLSchema" xmlns:p="http://schemas.microsoft.com/office/2006/metadata/properties" xmlns:ns1="http://schemas.microsoft.com/sharepoint/v3" targetNamespace="http://schemas.microsoft.com/office/2006/metadata/properties" ma:root="true" ma:fieldsID="39059b2ec9a764a06b0fc3ccfe5595e2"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CF3C18E7-6ACB-4D57-9D19-424F8EF2ACBC}">
  <ds:schemaRefs>
    <ds:schemaRef ds:uri="http://schemas.microsoft.com/sharepoint/v3/contenttype/forms"/>
  </ds:schemaRefs>
</ds:datastoreItem>
</file>

<file path=customXml/itemProps2.xml><?xml version="1.0" encoding="utf-8"?>
<ds:datastoreItem xmlns:ds="http://schemas.openxmlformats.org/officeDocument/2006/customXml" ds:itemID="{4D7BD629-1935-43AE-A0B2-C9FD3F8CEC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2C13DC0-6EC7-40A4-A2B1-5D2E00447BCF}">
  <ds:schemaRef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Farm expenditures</vt:lpstr>
      <vt:lpstr>Farm Debt Outstanding</vt:lpstr>
      <vt:lpstr>Farm capital investments</vt:lpstr>
      <vt:lpstr>Value of farm capital by prov</vt:lpstr>
      <vt:lpstr>Value of farmland &amp; build</vt:lpstr>
      <vt:lpstr>Balance sheet of Agriculture</vt:lpstr>
      <vt:lpstr>'Balance sheet of Agriculture'!Print_Area</vt:lpstr>
      <vt:lpstr>'Farm capital investments'!Print_Area</vt:lpstr>
      <vt:lpstr>'Farm Debt Outstanding'!Print_Area</vt:lpstr>
      <vt:lpstr>'Farm expenditures'!Print_Area</vt:lpstr>
      <vt:lpstr>'Value of farm capital by prov'!Print_Area</vt:lpstr>
      <vt:lpstr>'Value of farmland &amp; build'!Print_Area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farm-financials-2006-2020</dc:title>
  <dc:creator>Wendimu, Mengistu (ARD)</dc:creator>
  <cp:lastModifiedBy>Jing, Jing</cp:lastModifiedBy>
  <cp:lastPrinted>2021-07-16T18:18:00Z</cp:lastPrinted>
  <dcterms:created xsi:type="dcterms:W3CDTF">2021-07-14T19:07:44Z</dcterms:created>
  <dcterms:modified xsi:type="dcterms:W3CDTF">2023-08-28T18:01:03Z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0x0101001F6E3881B4B9BC499520BE8B1FB55E3D</vt:lpwstr>
  </property>
</Properties>
</file>