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I:\AGRInter\ARD Shared\Website\iem\info\libmin\"/>
    </mc:Choice>
  </mc:AlternateContent>
  <bookViews>
    <workbookView xWindow="0" yWindow="0" windowWidth="29070" windowHeight="15870"/>
  </bookViews>
  <sheets>
    <sheet name="ReadMe" sheetId="7" r:id="rId1"/>
    <sheet name="Methodology" sheetId="6" r:id="rId2"/>
    <sheet name="Table 1" sheetId="8" r:id="rId3"/>
    <sheet name="Table 2" sheetId="11" r:id="rId4"/>
    <sheet name="Table 3" sheetId="12" r:id="rId5"/>
    <sheet name="PlotDat1" sheetId="10" state="hidden" r:id="rId6"/>
  </sheets>
  <definedNames>
    <definedName name="_gXY1">PlotDat1!$C$1:$D$10</definedName>
    <definedName name="Ellipse1_1">PlotDat1!$I$1:$J$33</definedName>
    <definedName name="Ellipse1_10">PlotDat1!$AA$1:$AB$33</definedName>
    <definedName name="Ellipse1_11">#REF!</definedName>
    <definedName name="Ellipse1_12">#REF!</definedName>
    <definedName name="Ellipse1_13">#REF!</definedName>
    <definedName name="Ellipse1_14">#REF!</definedName>
    <definedName name="Ellipse1_15">#REF!</definedName>
    <definedName name="Ellipse1_16">#REF!</definedName>
    <definedName name="Ellipse1_17">#REF!</definedName>
    <definedName name="Ellipse1_18">#REF!</definedName>
    <definedName name="Ellipse1_19">#REF!</definedName>
    <definedName name="Ellipse1_2">PlotDat1!$K$1:$L$33</definedName>
    <definedName name="Ellipse1_20">#REF!</definedName>
    <definedName name="Ellipse1_21">#REF!</definedName>
    <definedName name="Ellipse1_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_xlnm.Print_Area" localSheetId="2">'Table 1'!$A$1:$Y$94</definedName>
  </definedNames>
  <calcPr calcId="162913"/>
</workbook>
</file>

<file path=xl/calcChain.xml><?xml version="1.0" encoding="utf-8"?>
<calcChain xmlns="http://schemas.openxmlformats.org/spreadsheetml/2006/main">
  <c r="B19" i="12" l="1"/>
  <c r="C19" i="12"/>
  <c r="D19" i="12"/>
  <c r="E19" i="12"/>
  <c r="F19" i="12"/>
  <c r="G19" i="12"/>
  <c r="H19" i="12"/>
  <c r="I19" i="12"/>
  <c r="J19" i="12"/>
  <c r="K19" i="12"/>
  <c r="L19" i="12"/>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BJ19" i="12"/>
  <c r="BK19" i="12"/>
  <c r="BL19" i="12"/>
  <c r="BM19" i="12"/>
  <c r="BN19" i="12"/>
  <c r="BO19" i="12"/>
  <c r="BP19" i="12"/>
  <c r="BQ19" i="12"/>
  <c r="BR19" i="12"/>
  <c r="BS19" i="12"/>
  <c r="BT19" i="12"/>
  <c r="BU19" i="12"/>
  <c r="BV19" i="12"/>
  <c r="BW19" i="12"/>
  <c r="B18" i="12"/>
  <c r="C18" i="12"/>
  <c r="D18" i="12"/>
  <c r="E18" i="12"/>
  <c r="F18" i="12"/>
  <c r="G18" i="12"/>
  <c r="H18" i="12"/>
  <c r="I18" i="12"/>
  <c r="J18" i="12"/>
  <c r="K18" i="12"/>
  <c r="L18" i="12"/>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BJ18" i="12"/>
  <c r="BK18" i="12"/>
  <c r="BL18" i="12"/>
  <c r="BM18" i="12"/>
  <c r="BN18" i="12"/>
  <c r="BO18" i="12"/>
  <c r="BP18" i="12"/>
  <c r="BQ18" i="12"/>
  <c r="BR18" i="12"/>
  <c r="BS18" i="12"/>
  <c r="BT18" i="12"/>
  <c r="BU18" i="12"/>
  <c r="BV18" i="12"/>
  <c r="BW18" i="12"/>
  <c r="BE10" i="12"/>
  <c r="BF10" i="12"/>
  <c r="BG10" i="12"/>
  <c r="BH10" i="12"/>
  <c r="BI10" i="12"/>
  <c r="BJ10" i="12"/>
  <c r="BK10" i="12"/>
  <c r="BL10" i="12"/>
  <c r="BM10" i="12"/>
  <c r="BN10" i="12"/>
  <c r="BO10" i="12"/>
  <c r="BP10" i="12"/>
  <c r="BQ10" i="12"/>
  <c r="BR10" i="12"/>
  <c r="BS10" i="12"/>
  <c r="BT10" i="12"/>
  <c r="BU10" i="12"/>
  <c r="BV10" i="12"/>
  <c r="BW10" i="12"/>
  <c r="BD10" i="12"/>
  <c r="C45" i="11" l="1"/>
  <c r="D45" i="11"/>
  <c r="E45" i="11"/>
  <c r="F45" i="11"/>
  <c r="G45" i="11"/>
  <c r="H45" i="11"/>
  <c r="I45" i="11"/>
  <c r="J45" i="11"/>
  <c r="K45" i="11"/>
  <c r="L45" i="11"/>
  <c r="M45" i="11"/>
  <c r="N45" i="11"/>
  <c r="O45" i="11"/>
  <c r="P45" i="11"/>
  <c r="Q45" i="11"/>
  <c r="R45" i="11"/>
  <c r="S45" i="11"/>
  <c r="T45" i="11"/>
  <c r="U45" i="11"/>
  <c r="V45" i="11"/>
  <c r="W45" i="11"/>
  <c r="X45" i="11"/>
  <c r="Y45" i="11"/>
  <c r="Z45" i="11"/>
  <c r="AA45" i="11"/>
  <c r="AB45" i="11"/>
  <c r="AC45" i="11"/>
  <c r="AD45" i="11"/>
  <c r="AE45" i="11"/>
  <c r="AF45" i="11"/>
  <c r="AG45" i="11"/>
  <c r="AH45" i="11"/>
  <c r="AI45" i="11"/>
  <c r="AJ45" i="11"/>
  <c r="AK45" i="11"/>
  <c r="AL45" i="11"/>
  <c r="AM45" i="11"/>
  <c r="AN45" i="11"/>
  <c r="AO45" i="11"/>
  <c r="AP45" i="11"/>
  <c r="AQ45" i="11"/>
  <c r="AR45" i="11"/>
  <c r="AS45" i="11"/>
  <c r="AT45" i="11"/>
  <c r="AU45" i="11"/>
  <c r="AV45" i="11"/>
  <c r="AW45" i="11"/>
  <c r="AX45" i="11"/>
  <c r="AY45" i="11"/>
  <c r="AZ45" i="11"/>
  <c r="BA45" i="11"/>
  <c r="BB45" i="11"/>
  <c r="BC45" i="11"/>
  <c r="BD45" i="11"/>
  <c r="BE45" i="11"/>
  <c r="BF45" i="11"/>
  <c r="BG45" i="11"/>
  <c r="BH45" i="11"/>
  <c r="BI45" i="11"/>
  <c r="BJ45" i="11"/>
  <c r="BK45" i="11"/>
  <c r="BL45" i="11"/>
  <c r="BM45" i="11"/>
  <c r="BN45" i="11"/>
  <c r="BO45" i="11"/>
  <c r="BP45" i="11"/>
  <c r="BQ45" i="11"/>
  <c r="BR45" i="11"/>
  <c r="BS45" i="11"/>
  <c r="BT45" i="11"/>
  <c r="BU45" i="11"/>
  <c r="BV45" i="11"/>
  <c r="BW45" i="11"/>
  <c r="BX45" i="11"/>
  <c r="BY45" i="11"/>
  <c r="BZ45" i="11"/>
  <c r="CA45" i="11"/>
  <c r="CB45" i="11"/>
  <c r="CC45" i="11"/>
  <c r="CD45" i="11"/>
  <c r="CE45" i="11"/>
  <c r="CF45" i="11"/>
  <c r="CG45" i="11"/>
  <c r="CH45" i="11"/>
  <c r="CI45" i="11"/>
  <c r="CJ45" i="11"/>
  <c r="CK45" i="11"/>
  <c r="CL45" i="11"/>
  <c r="CM45" i="11"/>
  <c r="CN45" i="11"/>
  <c r="CO45" i="11"/>
  <c r="CP45" i="11"/>
  <c r="CQ45" i="11"/>
  <c r="CR45" i="11"/>
  <c r="CS45" i="11"/>
  <c r="CT45" i="11"/>
  <c r="CU45" i="11"/>
  <c r="CV45" i="11"/>
  <c r="CW45" i="11"/>
  <c r="CX45" i="11"/>
  <c r="CY45" i="11"/>
  <c r="CZ45" i="11"/>
  <c r="DA45" i="11"/>
  <c r="DB45" i="11"/>
  <c r="DC45" i="11"/>
  <c r="DD45" i="11"/>
  <c r="DE45" i="11"/>
  <c r="DF45" i="11"/>
  <c r="DG45" i="11"/>
  <c r="DH45" i="11"/>
  <c r="DI45" i="11"/>
  <c r="DJ45" i="11"/>
  <c r="DK45" i="11"/>
  <c r="DL45" i="11"/>
  <c r="DM45" i="11"/>
  <c r="DN45" i="11"/>
  <c r="DO45" i="11"/>
  <c r="DP45" i="11"/>
  <c r="DQ45" i="11"/>
  <c r="DR45" i="11"/>
  <c r="DS45" i="11"/>
  <c r="DT45" i="11"/>
  <c r="DU45" i="11"/>
  <c r="B45" i="11"/>
  <c r="C43" i="11"/>
  <c r="D43" i="11"/>
  <c r="E43" i="11"/>
  <c r="F43" i="11"/>
  <c r="G43" i="11"/>
  <c r="H43" i="11"/>
  <c r="I43" i="11"/>
  <c r="J43" i="11"/>
  <c r="K43" i="11"/>
  <c r="L43" i="11"/>
  <c r="M43" i="11"/>
  <c r="N43" i="11"/>
  <c r="O43" i="11"/>
  <c r="P43" i="11"/>
  <c r="Q43" i="11"/>
  <c r="R43" i="11"/>
  <c r="S43" i="11"/>
  <c r="T43" i="11"/>
  <c r="U43" i="11"/>
  <c r="V43" i="11"/>
  <c r="W43" i="11"/>
  <c r="X43" i="11"/>
  <c r="Y43" i="11"/>
  <c r="Z43" i="11"/>
  <c r="AA43" i="11"/>
  <c r="AB43" i="11"/>
  <c r="AC43" i="11"/>
  <c r="AD43" i="11"/>
  <c r="AE43" i="11"/>
  <c r="AF43" i="11"/>
  <c r="AG43" i="11"/>
  <c r="AH43" i="11"/>
  <c r="AI43" i="11"/>
  <c r="AJ43" i="11"/>
  <c r="AK43" i="11"/>
  <c r="AL43" i="11"/>
  <c r="AM43" i="11"/>
  <c r="AN43" i="11"/>
  <c r="AO43" i="11"/>
  <c r="AP43" i="11"/>
  <c r="AQ43" i="11"/>
  <c r="AR43" i="11"/>
  <c r="AS43" i="11"/>
  <c r="AT43" i="11"/>
  <c r="AU43" i="11"/>
  <c r="AV43" i="11"/>
  <c r="AW43" i="11"/>
  <c r="AX43" i="11"/>
  <c r="AY43" i="11"/>
  <c r="AZ43" i="11"/>
  <c r="BA43" i="11"/>
  <c r="BB43" i="11"/>
  <c r="BC43" i="11"/>
  <c r="BD43" i="11"/>
  <c r="BE43" i="11"/>
  <c r="BF43" i="11"/>
  <c r="BG43" i="11"/>
  <c r="BH43" i="11"/>
  <c r="BI43" i="11"/>
  <c r="BJ43" i="11"/>
  <c r="BK43" i="11"/>
  <c r="BL43" i="11"/>
  <c r="BM43" i="11"/>
  <c r="BN43" i="11"/>
  <c r="BO43" i="11"/>
  <c r="BP43" i="11"/>
  <c r="BQ43" i="11"/>
  <c r="BR43" i="11"/>
  <c r="BS43" i="11"/>
  <c r="BT43" i="11"/>
  <c r="BU43" i="11"/>
  <c r="BV43" i="11"/>
  <c r="BW43" i="11"/>
  <c r="BX43" i="11"/>
  <c r="BY43" i="11"/>
  <c r="BZ43" i="11"/>
  <c r="CA43" i="11"/>
  <c r="CB43" i="11"/>
  <c r="CC43" i="11"/>
  <c r="CD43" i="11"/>
  <c r="CE43" i="11"/>
  <c r="CF43" i="11"/>
  <c r="CG43" i="11"/>
  <c r="CH43" i="11"/>
  <c r="CI43" i="11"/>
  <c r="CJ43" i="11"/>
  <c r="CK43" i="11"/>
  <c r="CL43" i="11"/>
  <c r="CM43" i="11"/>
  <c r="CN43" i="11"/>
  <c r="CO43" i="11"/>
  <c r="CP43" i="11"/>
  <c r="CQ43" i="11"/>
  <c r="CR43" i="11"/>
  <c r="CS43" i="11"/>
  <c r="CT43" i="11"/>
  <c r="CU43" i="11"/>
  <c r="CV43" i="11"/>
  <c r="CW43" i="11"/>
  <c r="CX43" i="11"/>
  <c r="CY43" i="11"/>
  <c r="CZ43" i="11"/>
  <c r="DA43" i="11"/>
  <c r="DB43" i="11"/>
  <c r="DC43" i="11"/>
  <c r="DD43" i="11"/>
  <c r="DE43" i="11"/>
  <c r="DF43" i="11"/>
  <c r="DG43" i="11"/>
  <c r="DH43" i="11"/>
  <c r="DI43" i="11"/>
  <c r="DJ43" i="11"/>
  <c r="DK43" i="11"/>
  <c r="DL43" i="11"/>
  <c r="DM43" i="11"/>
  <c r="DN43" i="11"/>
  <c r="DO43" i="11"/>
  <c r="DP43" i="11"/>
  <c r="DQ43" i="11"/>
  <c r="DR43" i="11"/>
  <c r="DS43" i="11"/>
  <c r="DT43" i="11"/>
  <c r="DU43" i="11"/>
  <c r="C44" i="11"/>
  <c r="D44" i="11"/>
  <c r="E44" i="11"/>
  <c r="F44" i="11"/>
  <c r="G44" i="11"/>
  <c r="H44" i="11"/>
  <c r="I44" i="11"/>
  <c r="J44" i="11"/>
  <c r="K44" i="11"/>
  <c r="L44" i="11"/>
  <c r="M44" i="11"/>
  <c r="N44" i="11"/>
  <c r="O44" i="11"/>
  <c r="P44" i="11"/>
  <c r="Q44" i="11"/>
  <c r="R44" i="11"/>
  <c r="S44" i="11"/>
  <c r="T44" i="11"/>
  <c r="U44" i="11"/>
  <c r="V44" i="11"/>
  <c r="W44" i="11"/>
  <c r="X44" i="11"/>
  <c r="Y44" i="11"/>
  <c r="Z44" i="11"/>
  <c r="AA44" i="11"/>
  <c r="AC44" i="11"/>
  <c r="AD44" i="11"/>
  <c r="AE44" i="11"/>
  <c r="AF44" i="11"/>
  <c r="AG44" i="11"/>
  <c r="AH44" i="11"/>
  <c r="AI44" i="11"/>
  <c r="AJ44" i="11"/>
  <c r="AK44" i="11"/>
  <c r="AL44" i="11"/>
  <c r="AM44" i="11"/>
  <c r="AN44" i="11"/>
  <c r="AO44" i="11"/>
  <c r="AR44" i="11"/>
  <c r="AS44" i="11"/>
  <c r="AT44" i="11"/>
  <c r="AU44" i="11"/>
  <c r="AV44" i="11"/>
  <c r="AW44" i="11"/>
  <c r="AX44" i="11"/>
  <c r="AY44" i="11"/>
  <c r="AZ44" i="11"/>
  <c r="BA44" i="11"/>
  <c r="BB44" i="11"/>
  <c r="BC44" i="11"/>
  <c r="BD44" i="11"/>
  <c r="BE44" i="11"/>
  <c r="BF44" i="11"/>
  <c r="BG44" i="11"/>
  <c r="BH44" i="11"/>
  <c r="BI44" i="11"/>
  <c r="BJ44" i="11"/>
  <c r="BK44" i="11"/>
  <c r="BL44" i="11"/>
  <c r="BM44" i="11"/>
  <c r="BN44" i="11"/>
  <c r="BO44" i="11"/>
  <c r="BP44" i="11"/>
  <c r="BS44" i="11"/>
  <c r="BT44" i="11"/>
  <c r="BU44" i="11"/>
  <c r="BV44" i="11"/>
  <c r="BW44" i="11"/>
  <c r="BX44" i="11"/>
  <c r="BY44" i="11"/>
  <c r="BZ44" i="11"/>
  <c r="CA44" i="11"/>
  <c r="CB44" i="11"/>
  <c r="CC44" i="11"/>
  <c r="CD44" i="11"/>
  <c r="CE44" i="11"/>
  <c r="CF44" i="11"/>
  <c r="CG44" i="11"/>
  <c r="CH44" i="11"/>
  <c r="CI44" i="11"/>
  <c r="CJ44" i="11"/>
  <c r="CK44" i="11"/>
  <c r="CL44" i="11"/>
  <c r="CM44" i="11"/>
  <c r="CN44" i="11"/>
  <c r="CO44" i="11"/>
  <c r="CP44" i="11"/>
  <c r="CQ44" i="11"/>
  <c r="CR44" i="11"/>
  <c r="CS44" i="11"/>
  <c r="CT44" i="11"/>
  <c r="CU44" i="11"/>
  <c r="CV44" i="11"/>
  <c r="CW44" i="11"/>
  <c r="CX44" i="11"/>
  <c r="CY44" i="11"/>
  <c r="CZ44" i="11"/>
  <c r="DA44" i="11"/>
  <c r="DB44" i="11"/>
  <c r="DC44" i="11"/>
  <c r="DD44" i="11"/>
  <c r="DE44" i="11"/>
  <c r="DF44" i="11"/>
  <c r="DG44" i="11"/>
  <c r="DH44" i="11"/>
  <c r="DI44" i="11"/>
  <c r="DJ44" i="11"/>
  <c r="DK44" i="11"/>
  <c r="DL44" i="11"/>
  <c r="DM44" i="11"/>
  <c r="DN44" i="11"/>
  <c r="DO44" i="11"/>
  <c r="DP44" i="11"/>
  <c r="DQ44" i="11"/>
  <c r="DR44" i="11"/>
  <c r="DS44" i="11"/>
  <c r="DT44" i="11"/>
  <c r="DU44" i="11"/>
  <c r="B44" i="11"/>
  <c r="B43" i="11"/>
  <c r="B42" i="11"/>
  <c r="C42" i="11" l="1"/>
  <c r="D42" i="11"/>
  <c r="E42" i="11"/>
  <c r="F42" i="11"/>
  <c r="G42"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W42" i="11"/>
  <c r="AX42" i="11"/>
  <c r="AY42" i="11"/>
  <c r="AZ42" i="11"/>
  <c r="BA42" i="11"/>
  <c r="BB42" i="11"/>
  <c r="BC42" i="11"/>
  <c r="BD42" i="11"/>
  <c r="BE42" i="11"/>
  <c r="BF42" i="11"/>
  <c r="BG42" i="11"/>
  <c r="BH42" i="11"/>
  <c r="BI42" i="11"/>
  <c r="BJ42" i="11"/>
  <c r="BK42" i="11"/>
  <c r="BL42" i="11"/>
  <c r="BM42" i="11"/>
  <c r="BN42" i="11"/>
  <c r="BO42" i="11"/>
  <c r="BP42" i="11"/>
  <c r="BQ42" i="11"/>
  <c r="BR42" i="11"/>
  <c r="BS42" i="11"/>
  <c r="BT42" i="11"/>
  <c r="BU42" i="11"/>
  <c r="BV42" i="11"/>
  <c r="BW42" i="11"/>
  <c r="BX42" i="11"/>
  <c r="BY42" i="11"/>
  <c r="BZ42" i="11"/>
  <c r="CA42" i="11"/>
  <c r="CB42" i="11"/>
  <c r="CC42" i="11"/>
  <c r="CD42" i="11"/>
  <c r="CE42" i="11"/>
  <c r="CF42" i="11"/>
  <c r="CG42" i="11"/>
  <c r="CH42" i="11"/>
  <c r="CI42" i="11"/>
  <c r="CJ42" i="11"/>
  <c r="CK42" i="11"/>
  <c r="CL42" i="11"/>
  <c r="CM42" i="11"/>
  <c r="CN42" i="11"/>
  <c r="CO42" i="11"/>
  <c r="CP42" i="11"/>
  <c r="CQ42" i="11"/>
  <c r="CR42" i="11"/>
  <c r="CS42" i="11"/>
  <c r="CT42" i="11"/>
  <c r="CU42" i="11"/>
  <c r="CV42" i="11"/>
  <c r="CW42" i="11"/>
  <c r="CX42" i="11"/>
  <c r="CY42" i="11"/>
  <c r="CZ42" i="11"/>
  <c r="DA42" i="11"/>
  <c r="DB42" i="11"/>
  <c r="DC42" i="11"/>
  <c r="DD42" i="11"/>
  <c r="DE42" i="11"/>
  <c r="DF42" i="11"/>
  <c r="DG42" i="11"/>
  <c r="DH42" i="11"/>
  <c r="DI42" i="11"/>
  <c r="DJ42" i="11"/>
  <c r="DK42" i="11"/>
  <c r="DL42" i="11"/>
  <c r="DM42" i="11"/>
  <c r="DN42" i="11"/>
  <c r="DO42" i="11"/>
  <c r="DP42" i="11"/>
  <c r="DQ42" i="11"/>
  <c r="DR42" i="11"/>
  <c r="DS42" i="11"/>
  <c r="DT42" i="11"/>
  <c r="DU42" i="11"/>
  <c r="C48" i="11"/>
  <c r="D48" i="11"/>
  <c r="E48" i="11"/>
  <c r="F48" i="11"/>
  <c r="G48" i="11"/>
  <c r="H48" i="11"/>
  <c r="I48" i="11"/>
  <c r="J48" i="11"/>
  <c r="K48" i="11"/>
  <c r="L48" i="11"/>
  <c r="M48" i="11"/>
  <c r="N48" i="11"/>
  <c r="O48" i="11"/>
  <c r="P48" i="11"/>
  <c r="Q48" i="11"/>
  <c r="R48" i="11"/>
  <c r="S48" i="11"/>
  <c r="T48" i="11"/>
  <c r="U48" i="11"/>
  <c r="V48" i="11"/>
  <c r="W48" i="11"/>
  <c r="X48" i="11"/>
  <c r="Y48" i="11"/>
  <c r="Z48" i="11"/>
  <c r="AA48" i="11"/>
  <c r="AB48" i="11"/>
  <c r="AC48" i="11"/>
  <c r="AD48" i="11"/>
  <c r="AE48" i="11"/>
  <c r="AF48" i="11"/>
  <c r="AG48" i="11"/>
  <c r="AH48" i="11"/>
  <c r="AI48" i="11"/>
  <c r="AJ48" i="11"/>
  <c r="AK48" i="11"/>
  <c r="AL48" i="11"/>
  <c r="AM48" i="11"/>
  <c r="AN48" i="11"/>
  <c r="AO48" i="11"/>
  <c r="AP48" i="11"/>
  <c r="AQ48" i="11"/>
  <c r="AR48" i="11"/>
  <c r="AS48" i="11"/>
  <c r="AT48" i="11"/>
  <c r="AU48" i="11"/>
  <c r="AV48" i="11"/>
  <c r="AW48" i="11"/>
  <c r="AX48" i="11"/>
  <c r="AY48" i="11"/>
  <c r="AZ48" i="11"/>
  <c r="BA48" i="11"/>
  <c r="BB48" i="11"/>
  <c r="BC48" i="11"/>
  <c r="BD48" i="11"/>
  <c r="BE48" i="11"/>
  <c r="BF48" i="11"/>
  <c r="BG48" i="11"/>
  <c r="BH48" i="11"/>
  <c r="BI48" i="11"/>
  <c r="BJ48" i="11"/>
  <c r="BK48" i="11"/>
  <c r="BL48" i="11"/>
  <c r="BM48" i="11"/>
  <c r="BN48" i="11"/>
  <c r="BO48" i="11"/>
  <c r="BP48" i="11"/>
  <c r="BQ48" i="11"/>
  <c r="BR48" i="11"/>
  <c r="BS48" i="11"/>
  <c r="BT48" i="11"/>
  <c r="BU48" i="11"/>
  <c r="BV48" i="11"/>
  <c r="BW48" i="11"/>
  <c r="BX48" i="11"/>
  <c r="BY48" i="11"/>
  <c r="BZ48" i="11"/>
  <c r="CA48" i="11"/>
  <c r="CB48" i="11"/>
  <c r="CC48" i="11"/>
  <c r="CD48" i="11"/>
  <c r="CE48" i="11"/>
  <c r="CF48" i="11"/>
  <c r="CG48" i="11"/>
  <c r="CH48" i="11"/>
  <c r="CI48" i="11"/>
  <c r="CJ48" i="11"/>
  <c r="CK48" i="11"/>
  <c r="CL48" i="11"/>
  <c r="CM48" i="11"/>
  <c r="CN48" i="11"/>
  <c r="CO48" i="11"/>
  <c r="CP48" i="11"/>
  <c r="CQ48" i="11"/>
  <c r="CR48" i="11"/>
  <c r="CS48" i="11"/>
  <c r="CT48" i="11"/>
  <c r="CU48" i="11"/>
  <c r="CV48" i="11"/>
  <c r="CW48" i="11"/>
  <c r="CX48" i="11"/>
  <c r="CY48" i="11"/>
  <c r="CZ48" i="11"/>
  <c r="DA48" i="11"/>
  <c r="DB48" i="11"/>
  <c r="DC48" i="11"/>
  <c r="DD48" i="11"/>
  <c r="DE48" i="11"/>
  <c r="DF48" i="11"/>
  <c r="DG48" i="11"/>
  <c r="DH48" i="11"/>
  <c r="DI48" i="11"/>
  <c r="DJ48" i="11"/>
  <c r="DK48" i="11"/>
  <c r="DL48" i="11"/>
  <c r="DM48" i="11"/>
  <c r="DN48" i="11"/>
  <c r="DO48" i="11"/>
  <c r="DP48" i="11"/>
  <c r="DQ48" i="11"/>
  <c r="DR48" i="11"/>
  <c r="DS48" i="11"/>
  <c r="DT48" i="11"/>
  <c r="DU48" i="11"/>
  <c r="B48" i="11"/>
  <c r="C49" i="11" l="1"/>
  <c r="D49" i="11"/>
  <c r="E49" i="11"/>
  <c r="F49" i="11"/>
  <c r="G49"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G49" i="11"/>
  <c r="AH49" i="11"/>
  <c r="AI49" i="11"/>
  <c r="AJ49" i="11"/>
  <c r="AK49" i="11"/>
  <c r="AL49" i="11"/>
  <c r="AM49" i="11"/>
  <c r="AN49" i="11"/>
  <c r="AO49" i="11"/>
  <c r="AP49" i="11"/>
  <c r="AQ49" i="11"/>
  <c r="AR49" i="11"/>
  <c r="AS49" i="11"/>
  <c r="AT49" i="11"/>
  <c r="AU49" i="11"/>
  <c r="AV49" i="11"/>
  <c r="AW49" i="11"/>
  <c r="AX49" i="11"/>
  <c r="AY49" i="11"/>
  <c r="AZ49" i="11"/>
  <c r="BA49" i="11"/>
  <c r="BB49" i="11"/>
  <c r="BC49" i="11"/>
  <c r="BD49" i="11"/>
  <c r="BE49" i="11"/>
  <c r="BF49" i="11"/>
  <c r="BG49" i="11"/>
  <c r="BH49" i="11"/>
  <c r="BI49" i="11"/>
  <c r="BJ49" i="11"/>
  <c r="BK49" i="11"/>
  <c r="BL49" i="11"/>
  <c r="BM49" i="11"/>
  <c r="BN49" i="11"/>
  <c r="BO49" i="11"/>
  <c r="BP49" i="11"/>
  <c r="BQ49" i="11"/>
  <c r="BR49" i="11"/>
  <c r="BS49" i="11"/>
  <c r="BT49" i="11"/>
  <c r="BU49" i="11"/>
  <c r="BV49" i="11"/>
  <c r="BW49" i="11"/>
  <c r="BX49" i="11"/>
  <c r="BY49" i="11"/>
  <c r="BZ49" i="11"/>
  <c r="CA49" i="11"/>
  <c r="CB49" i="11"/>
  <c r="CC49" i="11"/>
  <c r="CD49" i="11"/>
  <c r="CE49" i="11"/>
  <c r="CF49" i="11"/>
  <c r="CG49" i="11"/>
  <c r="CH49" i="11"/>
  <c r="CI49" i="11"/>
  <c r="CJ49" i="11"/>
  <c r="CK49" i="11"/>
  <c r="CL49" i="11"/>
  <c r="CM49" i="11"/>
  <c r="CN49" i="11"/>
  <c r="CO49" i="11"/>
  <c r="CP49" i="11"/>
  <c r="CQ49" i="11"/>
  <c r="CR49" i="11"/>
  <c r="CS49" i="11"/>
  <c r="CT49" i="11"/>
  <c r="CU49" i="11"/>
  <c r="CV49" i="11"/>
  <c r="CW49" i="11"/>
  <c r="CX49" i="11"/>
  <c r="CY49" i="11"/>
  <c r="CZ49" i="11"/>
  <c r="DA49" i="11"/>
  <c r="DB49" i="11"/>
  <c r="DC49" i="11"/>
  <c r="DD49" i="11"/>
  <c r="DE49" i="11"/>
  <c r="DF49" i="11"/>
  <c r="DG49" i="11"/>
  <c r="DH49" i="11"/>
  <c r="DI49" i="11"/>
  <c r="DJ49" i="11"/>
  <c r="DK49" i="11"/>
  <c r="DL49" i="11"/>
  <c r="DM49" i="11"/>
  <c r="DN49" i="11"/>
  <c r="DO49" i="11"/>
  <c r="DP49" i="11"/>
  <c r="DQ49" i="11"/>
  <c r="DR49" i="11"/>
  <c r="DS49" i="11"/>
  <c r="DT49" i="11"/>
  <c r="DU49" i="11"/>
  <c r="B49" i="11"/>
</calcChain>
</file>

<file path=xl/sharedStrings.xml><?xml version="1.0" encoding="utf-8"?>
<sst xmlns="http://schemas.openxmlformats.org/spreadsheetml/2006/main" count="1247" uniqueCount="442">
  <si>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</si>
  <si>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</si>
  <si>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</si>
  <si>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</si>
  <si>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</si>
  <si>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</si>
  <si>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</si>
  <si>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</si>
  <si>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</si>
  <si>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</si>
  <si>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</si>
  <si>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</si>
  <si>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</si>
  <si>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</si>
  <si>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</si>
  <si>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</si>
  <si>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</si>
  <si>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</si>
  <si>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</si>
  <si>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</si>
  <si>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E-mail: minesinfo@gov.mb.ca</t>
  </si>
  <si>
    <t>Website: www.manitoba.ca/minerals</t>
  </si>
  <si>
    <t>Table 1 Geochronological Da (3)</t>
  </si>
  <si>
    <t>Concordia1</t>
  </si>
  <si>
    <t>L5:P14</t>
  </si>
  <si>
    <t>This Data Repository Item supplements:</t>
  </si>
  <si>
    <t>Manitoba Growth, Enterprise and Trade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Growth, Enterprise and Trade of any manufacturer's product.</t>
  </si>
  <si>
    <t>F</t>
  </si>
  <si>
    <t>MnO</t>
  </si>
  <si>
    <t>MgO</t>
  </si>
  <si>
    <t>CaO</t>
  </si>
  <si>
    <t>LOI</t>
  </si>
  <si>
    <t>Total</t>
  </si>
  <si>
    <t>Sc</t>
  </si>
  <si>
    <t>Be</t>
  </si>
  <si>
    <t>V</t>
  </si>
  <si>
    <t>Ba</t>
  </si>
  <si>
    <t>Sr</t>
  </si>
  <si>
    <t>Y</t>
  </si>
  <si>
    <t>Zr</t>
  </si>
  <si>
    <t>Cr</t>
  </si>
  <si>
    <t>Co</t>
  </si>
  <si>
    <t>Ni</t>
  </si>
  <si>
    <t>Cu</t>
  </si>
  <si>
    <t>Zn</t>
  </si>
  <si>
    <t>Ga</t>
  </si>
  <si>
    <t>Ge</t>
  </si>
  <si>
    <t>As</t>
  </si>
  <si>
    <t>Rb</t>
  </si>
  <si>
    <t>Nb</t>
  </si>
  <si>
    <t>Mo</t>
  </si>
  <si>
    <t>Ag</t>
  </si>
  <si>
    <t>In</t>
  </si>
  <si>
    <t>Sn</t>
  </si>
  <si>
    <t>Sb</t>
  </si>
  <si>
    <t>Cs</t>
  </si>
  <si>
    <t>La</t>
  </si>
  <si>
    <t>Ce</t>
  </si>
  <si>
    <t>Pr</t>
  </si>
  <si>
    <t>Nd</t>
  </si>
  <si>
    <t>Sm</t>
  </si>
  <si>
    <t>Eu</t>
  </si>
  <si>
    <t>Gd</t>
  </si>
  <si>
    <t>Tb</t>
  </si>
  <si>
    <t>Dy</t>
  </si>
  <si>
    <t>Ho</t>
  </si>
  <si>
    <t>Er</t>
  </si>
  <si>
    <t>Tm</t>
  </si>
  <si>
    <t>Yb</t>
  </si>
  <si>
    <t>Lu</t>
  </si>
  <si>
    <t>Hf</t>
  </si>
  <si>
    <t>Ta</t>
  </si>
  <si>
    <t>W</t>
  </si>
  <si>
    <t>Tl</t>
  </si>
  <si>
    <t>Pb</t>
  </si>
  <si>
    <t>Bi</t>
  </si>
  <si>
    <t>Th</t>
  </si>
  <si>
    <t>U</t>
  </si>
  <si>
    <t>Li</t>
  </si>
  <si>
    <t>%</t>
  </si>
  <si>
    <t>ppm</t>
  </si>
  <si>
    <t>Detection Limit</t>
  </si>
  <si>
    <t>Analysis Method</t>
  </si>
  <si>
    <t>FUS-ISE</t>
  </si>
  <si>
    <t>FUS-ICP</t>
  </si>
  <si>
    <t>FUS-MS</t>
  </si>
  <si>
    <t>TD-ICP</t>
  </si>
  <si>
    <t xml:space="preserve">113-17-98-YT-08; 91m </t>
  </si>
  <si>
    <t>&lt; 10</t>
  </si>
  <si>
    <t>&gt; 1000</t>
  </si>
  <si>
    <t>&lt; 2</t>
  </si>
  <si>
    <t>&lt; 0.5</t>
  </si>
  <si>
    <t>&lt; 0.2</t>
  </si>
  <si>
    <t>&lt; 0.4</t>
  </si>
  <si>
    <t xml:space="preserve">113-17-98-YT-08; 30m </t>
  </si>
  <si>
    <t>&lt; 0.01</t>
  </si>
  <si>
    <t>&lt; 1</t>
  </si>
  <si>
    <t>&lt; 5</t>
  </si>
  <si>
    <t xml:space="preserve">113-17-98-YT-08; 15m </t>
  </si>
  <si>
    <t xml:space="preserve">113-17-98-YT-08; 49m </t>
  </si>
  <si>
    <t xml:space="preserve">113-17-98-YT-08; 70.5m </t>
  </si>
  <si>
    <t xml:space="preserve">113-17-98-YT-08; 82.5m </t>
  </si>
  <si>
    <t xml:space="preserve">113-17-98-YT-08; 80.5m </t>
  </si>
  <si>
    <t xml:space="preserve">113-17-98-YT-05; 79.9m </t>
  </si>
  <si>
    <t xml:space="preserve">113-17-98-YT-05; 75m </t>
  </si>
  <si>
    <t xml:space="preserve">113-17-98-YT-05; 72m </t>
  </si>
  <si>
    <t xml:space="preserve">113-17-98-YT-05; 46m </t>
  </si>
  <si>
    <t xml:space="preserve">113-17-98-YT-05; 30m </t>
  </si>
  <si>
    <t xml:space="preserve">113-17-98-YT-05; 7m </t>
  </si>
  <si>
    <t xml:space="preserve">113-17-98-YT-04; 62.5m </t>
  </si>
  <si>
    <t xml:space="preserve">113-17-98-YT-04; 72m </t>
  </si>
  <si>
    <t xml:space="preserve">113-17-98-YT-04; 50m </t>
  </si>
  <si>
    <t xml:space="preserve">113-17-98-YT-04; 30m </t>
  </si>
  <si>
    <t xml:space="preserve">113-17-98-YT-04; 10m </t>
  </si>
  <si>
    <t xml:space="preserve">113-17-98-YT-03; 130m </t>
  </si>
  <si>
    <t xml:space="preserve">113-17-98-YT-03; 73m </t>
  </si>
  <si>
    <t xml:space="preserve">113-17-98-YT-03; 10m </t>
  </si>
  <si>
    <t>&lt; 20</t>
  </si>
  <si>
    <t xml:space="preserve">113-17-98-YT-03; 49.5m </t>
  </si>
  <si>
    <t xml:space="preserve">113-17-98-YT-03; 31.5m </t>
  </si>
  <si>
    <t xml:space="preserve">113-17-98-YT-03; 110m </t>
  </si>
  <si>
    <t xml:space="preserve">113-17-98-YT-03; 151m </t>
  </si>
  <si>
    <t xml:space="preserve">113-17-98-YT-01; 29.5m </t>
  </si>
  <si>
    <t xml:space="preserve">113-17-98-YT-01; 103m </t>
  </si>
  <si>
    <t xml:space="preserve">113-17-98-YT-01; 10m </t>
  </si>
  <si>
    <r>
      <t>SiO</t>
    </r>
    <r>
      <rPr>
        <vertAlign val="subscript"/>
        <sz val="9"/>
        <color rgb="FF000000"/>
        <rFont val="Arial"/>
        <family val="2"/>
      </rPr>
      <t>2</t>
    </r>
  </si>
  <si>
    <r>
      <t>Al</t>
    </r>
    <r>
      <rPr>
        <vertAlign val="subscript"/>
        <sz val="9"/>
        <color rgb="FF000000"/>
        <rFont val="Arial"/>
        <family val="2"/>
      </rPr>
      <t>2</t>
    </r>
    <r>
      <rPr>
        <sz val="9"/>
        <color rgb="FF000000"/>
        <rFont val="Arial"/>
        <family val="2"/>
      </rPr>
      <t>O</t>
    </r>
    <r>
      <rPr>
        <vertAlign val="subscript"/>
        <sz val="9"/>
        <color rgb="FF000000"/>
        <rFont val="Arial"/>
        <family val="2"/>
      </rPr>
      <t>3</t>
    </r>
  </si>
  <si>
    <r>
      <t>Fe</t>
    </r>
    <r>
      <rPr>
        <vertAlign val="subscript"/>
        <sz val="9"/>
        <color rgb="FF000000"/>
        <rFont val="Arial"/>
        <family val="2"/>
      </rPr>
      <t>2</t>
    </r>
    <r>
      <rPr>
        <sz val="9"/>
        <color rgb="FF000000"/>
        <rFont val="Arial"/>
        <family val="2"/>
      </rPr>
      <t>O</t>
    </r>
    <r>
      <rPr>
        <vertAlign val="subscript"/>
        <sz val="9"/>
        <color rgb="FF000000"/>
        <rFont val="Arial"/>
        <family val="2"/>
      </rPr>
      <t>3</t>
    </r>
    <r>
      <rPr>
        <sz val="9"/>
        <color rgb="FF000000"/>
        <rFont val="Arial"/>
        <family val="2"/>
      </rPr>
      <t>(T)</t>
    </r>
  </si>
  <si>
    <r>
      <t>Na</t>
    </r>
    <r>
      <rPr>
        <vertAlign val="subscript"/>
        <sz val="9"/>
        <color rgb="FF000000"/>
        <rFont val="Arial"/>
        <family val="2"/>
      </rPr>
      <t>2</t>
    </r>
    <r>
      <rPr>
        <sz val="9"/>
        <color rgb="FF000000"/>
        <rFont val="Arial"/>
        <family val="2"/>
      </rPr>
      <t>O</t>
    </r>
  </si>
  <si>
    <r>
      <t>K</t>
    </r>
    <r>
      <rPr>
        <vertAlign val="subscript"/>
        <sz val="9"/>
        <color rgb="FF000000"/>
        <rFont val="Arial"/>
        <family val="2"/>
      </rPr>
      <t>2</t>
    </r>
    <r>
      <rPr>
        <sz val="9"/>
        <color rgb="FF000000"/>
        <rFont val="Arial"/>
        <family val="2"/>
      </rPr>
      <t>O</t>
    </r>
  </si>
  <si>
    <r>
      <t>TiO</t>
    </r>
    <r>
      <rPr>
        <vertAlign val="subscript"/>
        <sz val="9"/>
        <color rgb="FF000000"/>
        <rFont val="Arial"/>
        <family val="2"/>
      </rPr>
      <t>2</t>
    </r>
  </si>
  <si>
    <r>
      <t>P</t>
    </r>
    <r>
      <rPr>
        <vertAlign val="subscript"/>
        <sz val="9"/>
        <color rgb="FF000000"/>
        <rFont val="Arial"/>
        <family val="2"/>
      </rPr>
      <t>2</t>
    </r>
    <r>
      <rPr>
        <sz val="9"/>
        <color rgb="FF000000"/>
        <rFont val="Arial"/>
        <family val="2"/>
      </rPr>
      <t>O</t>
    </r>
    <r>
      <rPr>
        <vertAlign val="subscript"/>
        <sz val="9"/>
        <color rgb="FF000000"/>
        <rFont val="Arial"/>
        <family val="2"/>
      </rPr>
      <t>5</t>
    </r>
  </si>
  <si>
    <r>
      <t>Keywords:</t>
    </r>
    <r>
      <rPr>
        <sz val="11"/>
        <rFont val="Times New Roman"/>
        <family val="1"/>
      </rPr>
      <t xml:space="preserve"> pegmatite; rare-elements; lithium; lithogeochemistry; mineral chemistry; Trans-Hudson; Superior province; Manitoba; Canada</t>
    </r>
  </si>
  <si>
    <t>Published 2017 by:
Manitoba Growth, Enterprise and Trade
Manitoba Geological Survey
360-1395 Ellice Avenue
Winnipeg, Manitoba
R3G 3P2 Canada</t>
  </si>
  <si>
    <t xml:space="preserve"> </t>
  </si>
  <si>
    <r>
      <t>Table 1:</t>
    </r>
    <r>
      <rPr>
        <sz val="10"/>
        <rFont val="Arial"/>
        <family val="2"/>
      </rPr>
      <t xml:space="preserve"> Lithogeochemical data of country rock to the Dibs pegmatite.</t>
    </r>
  </si>
  <si>
    <t>625-705_circle1_core</t>
  </si>
  <si>
    <t>625-705_circle1_rim1</t>
  </si>
  <si>
    <t>625-705_circle1_rim2</t>
  </si>
  <si>
    <t>625-705_circle2_core</t>
  </si>
  <si>
    <t>625-705_circle2_rim</t>
  </si>
  <si>
    <t>625-705_circle3_core</t>
  </si>
  <si>
    <t>625-705_circle3_rim</t>
  </si>
  <si>
    <t>625-705_circle4_core</t>
  </si>
  <si>
    <t>625-705_circle4_rim</t>
  </si>
  <si>
    <t>625-712_circle1_core</t>
  </si>
  <si>
    <t>625-712_circle1_rim</t>
  </si>
  <si>
    <t>625-712_circle2_core</t>
  </si>
  <si>
    <t>625-712_circle2_rim</t>
  </si>
  <si>
    <t>625-712_circle3_core</t>
  </si>
  <si>
    <t>625-712_circle3_rim</t>
  </si>
  <si>
    <t>625-712_circle4_core</t>
  </si>
  <si>
    <t>625-712_circle4_rim</t>
  </si>
  <si>
    <t>625-712_circle7_mica_core</t>
  </si>
  <si>
    <t>625-717_circle1_core</t>
  </si>
  <si>
    <t>625-717_circle1_rim</t>
  </si>
  <si>
    <t>625-717_circle2_core</t>
  </si>
  <si>
    <t>625-717_circle2_rim</t>
  </si>
  <si>
    <t>625-717_circle3_core</t>
  </si>
  <si>
    <t>625-717_circle3_rim</t>
  </si>
  <si>
    <t>625-717_circle4_core</t>
  </si>
  <si>
    <t>625-717_circle4_rim</t>
  </si>
  <si>
    <t>625-719_circle1_core</t>
  </si>
  <si>
    <t>625-719_circle1_rim</t>
  </si>
  <si>
    <t>625-719_circle2_core</t>
  </si>
  <si>
    <t>625-719_circle2_rim</t>
  </si>
  <si>
    <t>625-719_circle3_core</t>
  </si>
  <si>
    <t>625-719_circle3_rim</t>
  </si>
  <si>
    <t>625-719_circle4_core</t>
  </si>
  <si>
    <t>625-719_circle4_rim</t>
  </si>
  <si>
    <t>625-720_circle1_core</t>
  </si>
  <si>
    <t>625-720_circle1_rim</t>
  </si>
  <si>
    <t>625-720_circle2_core</t>
  </si>
  <si>
    <t>625-720_circle2_rim</t>
  </si>
  <si>
    <t>625-720_circle3_core</t>
  </si>
  <si>
    <t>625-720_circle3_rim</t>
  </si>
  <si>
    <t>625-720_circle4_core</t>
  </si>
  <si>
    <t>625-720_circle4_rim</t>
  </si>
  <si>
    <t>625-721_circle1_core</t>
  </si>
  <si>
    <t>625-721_circle1_rim</t>
  </si>
  <si>
    <t>625-721_circle2_core</t>
  </si>
  <si>
    <t>625-721_circle2_rim</t>
  </si>
  <si>
    <t>625-721_circle3_core</t>
  </si>
  <si>
    <t>625-721_circle3_rim</t>
  </si>
  <si>
    <t>625-721_circle4_core</t>
  </si>
  <si>
    <t>625-721_circle4_rim</t>
  </si>
  <si>
    <t>625-819_circle1_core</t>
  </si>
  <si>
    <t>625-819_circle1_rim</t>
  </si>
  <si>
    <t>625-819_circle2_core</t>
  </si>
  <si>
    <t>625-819_circle2_rim</t>
  </si>
  <si>
    <t>625-819_circle3_core</t>
  </si>
  <si>
    <t>625-819_circle3_rim</t>
  </si>
  <si>
    <t>625-819_circle4_core</t>
  </si>
  <si>
    <t>625-819_circle4_rim</t>
  </si>
  <si>
    <t>625-820_circle1_core</t>
  </si>
  <si>
    <t>625-820_circle1_rim</t>
  </si>
  <si>
    <t>625-820_circle1_bright_area</t>
  </si>
  <si>
    <t>625-820_circle2_core</t>
  </si>
  <si>
    <t>625-820_circle2_rim</t>
  </si>
  <si>
    <t>625-820_circle3_core</t>
  </si>
  <si>
    <t>625-820_circle3_rim</t>
  </si>
  <si>
    <t>625-820_circle4_core</t>
  </si>
  <si>
    <t>625-820_circle4_rim</t>
  </si>
  <si>
    <t>625-821_circle1_core</t>
  </si>
  <si>
    <t>625-821_circle1_rim</t>
  </si>
  <si>
    <t>625-821_circle2_core</t>
  </si>
  <si>
    <t>625-821_circle2_rim</t>
  </si>
  <si>
    <t>625-821_circle3_core</t>
  </si>
  <si>
    <t>625-821_circle3_rim</t>
  </si>
  <si>
    <t>625-821_circle4_core</t>
  </si>
  <si>
    <t>625-821_circle4_rim</t>
  </si>
  <si>
    <t>625-822_circle1_core</t>
  </si>
  <si>
    <t>625-822_circle1_rim</t>
  </si>
  <si>
    <t>625-822_circle2_core</t>
  </si>
  <si>
    <t>625-822_circle2_rim</t>
  </si>
  <si>
    <t>625-822_circle3_core</t>
  </si>
  <si>
    <t>625-822_circle3_rim</t>
  </si>
  <si>
    <t>625-822_circle4_core</t>
  </si>
  <si>
    <t>625-822_circle4_rim</t>
  </si>
  <si>
    <t>625-823_circle1_core</t>
  </si>
  <si>
    <t>625-823_circle1_rim</t>
  </si>
  <si>
    <t>625-823_circle2_core</t>
  </si>
  <si>
    <t>625-823_circle2_rim</t>
  </si>
  <si>
    <t>625-823_circle3_core</t>
  </si>
  <si>
    <t>625-823_circle3_rim</t>
  </si>
  <si>
    <t>625-823_circle4_core</t>
  </si>
  <si>
    <t>625-823_circle4_rim</t>
  </si>
  <si>
    <t>625-823_circle8_musc</t>
  </si>
  <si>
    <t>625-830_circle1_core</t>
  </si>
  <si>
    <t>625-830_circle1_rim</t>
  </si>
  <si>
    <t>625-830_circle2_core</t>
  </si>
  <si>
    <t>625-830_circle2_rim</t>
  </si>
  <si>
    <t>625-830_circle3_core</t>
  </si>
  <si>
    <t>625-830_circle3_rim</t>
  </si>
  <si>
    <t>625-830_circle4_core</t>
  </si>
  <si>
    <t>625-830_circle4_rim</t>
  </si>
  <si>
    <t>625-831_circle1_core</t>
  </si>
  <si>
    <t>625-831_circle1_rim</t>
  </si>
  <si>
    <t>625-831_circle2_core</t>
  </si>
  <si>
    <t>625-831_circle2_rim</t>
  </si>
  <si>
    <t>625-831_circle3_core</t>
  </si>
  <si>
    <t>625-831_circle3_rim</t>
  </si>
  <si>
    <t>625-831_circle4_core</t>
  </si>
  <si>
    <t>625-831_circle4_rim</t>
  </si>
  <si>
    <t>625-832_circle1_core</t>
  </si>
  <si>
    <t>625-832_circle1_rim</t>
  </si>
  <si>
    <t>625-832_circle2_core</t>
  </si>
  <si>
    <t>625-832_circle2_rim</t>
  </si>
  <si>
    <t>625-832_circle3_core</t>
  </si>
  <si>
    <t>625-832_circle3_rim</t>
  </si>
  <si>
    <t>625-832_circle4_core</t>
  </si>
  <si>
    <t>625-832_circle4_rim</t>
  </si>
  <si>
    <t>625-833_circle1_core</t>
  </si>
  <si>
    <t>625-833_circle1_rim</t>
  </si>
  <si>
    <t>625-833_circle2_core</t>
  </si>
  <si>
    <t>625-833_circle2_rim</t>
  </si>
  <si>
    <t>625-833_circle3_core</t>
  </si>
  <si>
    <t>625-833_circle3_rim</t>
  </si>
  <si>
    <t>625-833_circle4_core</t>
  </si>
  <si>
    <t>625-833_circle4_rim</t>
  </si>
  <si>
    <t>FeO</t>
  </si>
  <si>
    <t>O=F</t>
  </si>
  <si>
    <t>Si</t>
  </si>
  <si>
    <t>Al Z</t>
  </si>
  <si>
    <t>Z total</t>
  </si>
  <si>
    <t xml:space="preserve">Al </t>
  </si>
  <si>
    <t>Al Y</t>
  </si>
  <si>
    <t>Mg</t>
  </si>
  <si>
    <t>Y total</t>
  </si>
  <si>
    <t>Na</t>
  </si>
  <si>
    <t>K</t>
  </si>
  <si>
    <t>X total</t>
  </si>
  <si>
    <t>OH</t>
  </si>
  <si>
    <t>total</t>
  </si>
  <si>
    <r>
      <t>SiO</t>
    </r>
    <r>
      <rPr>
        <vertAlign val="subscript"/>
        <sz val="9"/>
        <rFont val="Arial"/>
        <family val="2"/>
      </rPr>
      <t>2</t>
    </r>
  </si>
  <si>
    <r>
      <t>Al</t>
    </r>
    <r>
      <rPr>
        <vertAlign val="subscript"/>
        <sz val="9"/>
        <rFont val="Arial"/>
        <family val="2"/>
      </rPr>
      <t>2</t>
    </r>
    <r>
      <rPr>
        <sz val="9"/>
        <rFont val="Arial"/>
        <family val="2"/>
      </rPr>
      <t>O</t>
    </r>
    <r>
      <rPr>
        <vertAlign val="subscript"/>
        <sz val="9"/>
        <rFont val="Arial"/>
        <family val="2"/>
      </rPr>
      <t>3</t>
    </r>
  </si>
  <si>
    <r>
      <t>Li</t>
    </r>
    <r>
      <rPr>
        <vertAlign val="subscript"/>
        <sz val="9"/>
        <rFont val="Arial"/>
        <family val="2"/>
      </rPr>
      <t>2</t>
    </r>
    <r>
      <rPr>
        <sz val="9"/>
        <rFont val="Arial"/>
        <family val="2"/>
      </rPr>
      <t>O*</t>
    </r>
  </si>
  <si>
    <r>
      <t>Na</t>
    </r>
    <r>
      <rPr>
        <vertAlign val="subscript"/>
        <sz val="9"/>
        <rFont val="Arial"/>
        <family val="2"/>
      </rPr>
      <t>2</t>
    </r>
    <r>
      <rPr>
        <sz val="9"/>
        <rFont val="Arial"/>
        <family val="2"/>
      </rPr>
      <t>O</t>
    </r>
  </si>
  <si>
    <r>
      <t>K</t>
    </r>
    <r>
      <rPr>
        <vertAlign val="subscript"/>
        <sz val="9"/>
        <rFont val="Arial"/>
        <family val="2"/>
      </rPr>
      <t>2</t>
    </r>
    <r>
      <rPr>
        <sz val="9"/>
        <rFont val="Arial"/>
        <family val="2"/>
      </rPr>
      <t>O</t>
    </r>
  </si>
  <si>
    <r>
      <t>Rb</t>
    </r>
    <r>
      <rPr>
        <vertAlign val="subscript"/>
        <sz val="9"/>
        <rFont val="Arial"/>
        <family val="2"/>
      </rPr>
      <t>2</t>
    </r>
    <r>
      <rPr>
        <sz val="9"/>
        <rFont val="Arial"/>
        <family val="2"/>
      </rPr>
      <t>O</t>
    </r>
  </si>
  <si>
    <r>
      <t>Cs</t>
    </r>
    <r>
      <rPr>
        <vertAlign val="subscript"/>
        <sz val="9"/>
        <rFont val="Arial"/>
        <family val="2"/>
      </rPr>
      <t>2</t>
    </r>
    <r>
      <rPr>
        <sz val="9"/>
        <rFont val="Arial"/>
        <family val="2"/>
      </rPr>
      <t>O</t>
    </r>
  </si>
  <si>
    <r>
      <t>H</t>
    </r>
    <r>
      <rPr>
        <vertAlign val="subscript"/>
        <sz val="9"/>
        <rFont val="Arial"/>
        <family val="2"/>
      </rPr>
      <t>2</t>
    </r>
    <r>
      <rPr>
        <sz val="9"/>
        <rFont val="Arial"/>
        <family val="2"/>
      </rPr>
      <t>O*</t>
    </r>
  </si>
  <si>
    <r>
      <t>Fe</t>
    </r>
    <r>
      <rPr>
        <vertAlign val="superscript"/>
        <sz val="9"/>
        <color indexed="8"/>
        <rFont val="Arial"/>
        <family val="2"/>
      </rPr>
      <t>++</t>
    </r>
  </si>
  <si>
    <t>Rb ppm</t>
  </si>
  <si>
    <t>Cs ppm</t>
  </si>
  <si>
    <t>K/Rb</t>
  </si>
  <si>
    <t>K/Cs</t>
  </si>
  <si>
    <t>-</t>
  </si>
  <si>
    <t>Mg-Li</t>
  </si>
  <si>
    <r>
      <t>Fe</t>
    </r>
    <r>
      <rPr>
        <vertAlign val="subscript"/>
        <sz val="9"/>
        <rFont val="Arial"/>
        <family val="2"/>
      </rPr>
      <t>tot</t>
    </r>
    <r>
      <rPr>
        <sz val="9"/>
        <rFont val="Arial"/>
        <family val="2"/>
      </rPr>
      <t>+Mn+Ti-</t>
    </r>
    <r>
      <rPr>
        <vertAlign val="superscript"/>
        <sz val="9"/>
        <rFont val="Arial"/>
        <family val="2"/>
      </rPr>
      <t>VI</t>
    </r>
    <r>
      <rPr>
        <sz val="9"/>
        <rFont val="Arial"/>
        <family val="2"/>
      </rPr>
      <t>Al</t>
    </r>
  </si>
  <si>
    <t>Data for Tischendorf et al. (1997) mica classification</t>
  </si>
  <si>
    <r>
      <t xml:space="preserve">Si </t>
    </r>
    <r>
      <rPr>
        <i/>
        <sz val="9"/>
        <color indexed="8"/>
        <rFont val="Arial"/>
        <family val="2"/>
      </rPr>
      <t>apfu</t>
    </r>
  </si>
  <si>
    <t>Structural formulae were calculated on the basis of 24 (O, OH, F) atoms per formula unit (apfu).</t>
  </si>
  <si>
    <t>Ʃ(Na+K+Rb+Cs)</t>
  </si>
  <si>
    <t>Rb (ppm)</t>
  </si>
  <si>
    <t>Cs (ppm)</t>
  </si>
  <si>
    <t>Li (ppm)</t>
  </si>
  <si>
    <t>625-712_circle2_Kspar_core</t>
  </si>
  <si>
    <t>625-712_circle2_Kspar_rim</t>
  </si>
  <si>
    <t>625-712_circle3_Kspar_core</t>
  </si>
  <si>
    <t>625-712_circle5_core</t>
  </si>
  <si>
    <t>625-712_circle5_rim</t>
  </si>
  <si>
    <t>625-712_circle6_core</t>
  </si>
  <si>
    <t>625-712_circle6_rim</t>
  </si>
  <si>
    <t>625-712_circle7_core</t>
  </si>
  <si>
    <t>625-712_circle7_rim</t>
  </si>
  <si>
    <t>625-712_circle8_core</t>
  </si>
  <si>
    <t>625-712_circle8_rim</t>
  </si>
  <si>
    <t>625-720_circle5_01</t>
  </si>
  <si>
    <t>625-720_circle5_02</t>
  </si>
  <si>
    <t>625-720_circle5_03</t>
  </si>
  <si>
    <t>625-720_circle6_01</t>
  </si>
  <si>
    <t>625-720_circle6_02</t>
  </si>
  <si>
    <t>625-720_circle7_core</t>
  </si>
  <si>
    <t>625-720_circle7_rim</t>
  </si>
  <si>
    <t>625-720_circle8_core</t>
  </si>
  <si>
    <t>625-720_circle8_rim</t>
  </si>
  <si>
    <t>625-721_circle3_kspar_01</t>
  </si>
  <si>
    <t>625-721_circle6_01</t>
  </si>
  <si>
    <t>625-721_circle6_02</t>
  </si>
  <si>
    <t>625-721_circle6_03</t>
  </si>
  <si>
    <t>625-819_circle7_01</t>
  </si>
  <si>
    <t>625-819_circle7_02</t>
  </si>
  <si>
    <t>625-819_circle7_03</t>
  </si>
  <si>
    <t>625-819_circle6_01</t>
  </si>
  <si>
    <t>625-819_circle6_02</t>
  </si>
  <si>
    <t>625-819_circle8_01</t>
  </si>
  <si>
    <t>625-819_circle8_02</t>
  </si>
  <si>
    <t>625-820_circle5_01</t>
  </si>
  <si>
    <t>625-820_circle1_kspar_core</t>
  </si>
  <si>
    <t>625-820_circle1_kspar_rim</t>
  </si>
  <si>
    <t>625-821_circle8_core1</t>
  </si>
  <si>
    <t>625-821_circle8_core2</t>
  </si>
  <si>
    <t>625-821_circle8_rim2</t>
  </si>
  <si>
    <t>625-821_circle9_01</t>
  </si>
  <si>
    <t>625-821_circle9_core</t>
  </si>
  <si>
    <t>625-821_circle9_rim</t>
  </si>
  <si>
    <t>625-822_circle4_kspar_core</t>
  </si>
  <si>
    <t>625-822_circle4_kspar_rim</t>
  </si>
  <si>
    <t>625-822_circle5_01</t>
  </si>
  <si>
    <t>625-822_circle6_core</t>
  </si>
  <si>
    <t>625-822_circle6_rim</t>
  </si>
  <si>
    <t>625-822_circle7_core</t>
  </si>
  <si>
    <t>625-822_circle7_rim</t>
  </si>
  <si>
    <t>625-823_circle5_core</t>
  </si>
  <si>
    <t>625-823_circle5_rim</t>
  </si>
  <si>
    <t>625-823_circle6_core</t>
  </si>
  <si>
    <t>625-823_circle6_rim</t>
  </si>
  <si>
    <t>625-823_circle7_01</t>
  </si>
  <si>
    <t>625-823_circle8_core</t>
  </si>
  <si>
    <t>625-823_circle8_rim</t>
  </si>
  <si>
    <t>625-830_circle7_01</t>
  </si>
  <si>
    <t>625-830_circle9_01</t>
  </si>
  <si>
    <t>625-831_circle7_01</t>
  </si>
  <si>
    <t>625-832_circle7_02</t>
  </si>
  <si>
    <t>625-832_circle5_core</t>
  </si>
  <si>
    <t>625-832_circle5_rim</t>
  </si>
  <si>
    <t>625-832_circle6_core</t>
  </si>
  <si>
    <t>625-832_circle6_rim</t>
  </si>
  <si>
    <t>625-832_circle7_01</t>
  </si>
  <si>
    <t>625-832_circle8_core</t>
  </si>
  <si>
    <t>625-832_circle8_rim</t>
  </si>
  <si>
    <t>625-833_circle4_kspar_core</t>
  </si>
  <si>
    <t>625-833_circle4_kspar_rim</t>
  </si>
  <si>
    <t>625-833_circle5_core</t>
  </si>
  <si>
    <t>625-833_circle5_rim</t>
  </si>
  <si>
    <t>625-833_circle6_core</t>
  </si>
  <si>
    <t>625-833_circle6_rim</t>
  </si>
  <si>
    <t>625-833_circle8_01</t>
  </si>
  <si>
    <t>625-833_circle7_core</t>
  </si>
  <si>
    <t>625-833_circle7_rim</t>
  </si>
  <si>
    <t>Al</t>
  </si>
  <si>
    <r>
      <t>Al</t>
    </r>
    <r>
      <rPr>
        <vertAlign val="subscript"/>
        <sz val="9"/>
        <color indexed="8"/>
        <rFont val="Arial"/>
        <family val="2"/>
      </rPr>
      <t>2</t>
    </r>
    <r>
      <rPr>
        <sz val="9"/>
        <color indexed="8"/>
        <rFont val="Arial"/>
        <family val="2"/>
      </rPr>
      <t>O</t>
    </r>
    <r>
      <rPr>
        <vertAlign val="subscript"/>
        <sz val="9"/>
        <color indexed="8"/>
        <rFont val="Arial"/>
        <family val="2"/>
      </rPr>
      <t>3</t>
    </r>
  </si>
  <si>
    <r>
      <t>SiO</t>
    </r>
    <r>
      <rPr>
        <vertAlign val="subscript"/>
        <sz val="9"/>
        <color indexed="8"/>
        <rFont val="Arial"/>
        <family val="2"/>
      </rPr>
      <t>2</t>
    </r>
  </si>
  <si>
    <r>
      <t>K</t>
    </r>
    <r>
      <rPr>
        <vertAlign val="subscript"/>
        <sz val="9"/>
        <color indexed="8"/>
        <rFont val="Arial"/>
        <family val="2"/>
      </rPr>
      <t>2</t>
    </r>
    <r>
      <rPr>
        <sz val="9"/>
        <color indexed="8"/>
        <rFont val="Arial"/>
        <family val="2"/>
      </rPr>
      <t>O</t>
    </r>
  </si>
  <si>
    <r>
      <t>Na</t>
    </r>
    <r>
      <rPr>
        <vertAlign val="subscript"/>
        <sz val="9"/>
        <color indexed="8"/>
        <rFont val="Arial"/>
        <family val="2"/>
      </rPr>
      <t>2</t>
    </r>
    <r>
      <rPr>
        <sz val="9"/>
        <color indexed="8"/>
        <rFont val="Arial"/>
        <family val="2"/>
      </rPr>
      <t>O</t>
    </r>
  </si>
  <si>
    <r>
      <t>Rb</t>
    </r>
    <r>
      <rPr>
        <vertAlign val="subscript"/>
        <sz val="9"/>
        <color indexed="8"/>
        <rFont val="Arial"/>
        <family val="2"/>
      </rPr>
      <t>2</t>
    </r>
    <r>
      <rPr>
        <sz val="9"/>
        <color indexed="8"/>
        <rFont val="Arial"/>
        <family val="2"/>
      </rPr>
      <t>O</t>
    </r>
  </si>
  <si>
    <r>
      <t>Cs</t>
    </r>
    <r>
      <rPr>
        <vertAlign val="subscript"/>
        <sz val="9"/>
        <color indexed="8"/>
        <rFont val="Arial"/>
        <family val="2"/>
      </rPr>
      <t>2</t>
    </r>
    <r>
      <rPr>
        <sz val="9"/>
        <color indexed="8"/>
        <rFont val="Arial"/>
        <family val="2"/>
      </rPr>
      <t>O</t>
    </r>
  </si>
  <si>
    <t>Atomic contents normalized to 8 oxygens</t>
  </si>
  <si>
    <t>ƩT</t>
  </si>
  <si>
    <t>ƩM</t>
  </si>
  <si>
    <t>bdl</t>
  </si>
  <si>
    <r>
      <t>* calculated values; Li values were calculated using formula Li=0.3935*F</t>
    </r>
    <r>
      <rPr>
        <vertAlign val="superscript"/>
        <sz val="9"/>
        <rFont val="Arial"/>
        <family val="2"/>
      </rPr>
      <t xml:space="preserve">1.326 </t>
    </r>
    <r>
      <rPr>
        <sz val="9"/>
        <rFont val="Arial"/>
        <family val="2"/>
      </rPr>
      <t>from Tischendorf et al. (1997); Abbreviations: bdl- below detection limit.</t>
    </r>
  </si>
  <si>
    <t>Abbreviations: bdl- below detection limit.</t>
  </si>
  <si>
    <t>Data Repository Item DRI2017004</t>
  </si>
  <si>
    <t xml:space="preserve">Sampling procedures </t>
  </si>
  <si>
    <t>Analytical procedures</t>
  </si>
  <si>
    <t xml:space="preserve">The whole-rock powders were submitted to Activation Laboratories Ltd. and analyzed using the '4Litho' analytical package, which employs a lithium metaborate/tetraborate fusion technique, followed by nitric-acid digestion and analysis by inductively coupled plasma–emission spectroscopy (ICP-ES) for the major elements and selected trace elements (Ba, Be, Sc, Sr, V, Y, Zr), and by inductively coupled plasma–mass spectrometry (ICP-MS) for trace- and rare-earth elements. Amongst the samples, one internal standard and one blind duplicate for analytical quality control was included. </t>
  </si>
  <si>
    <t xml:space="preserve">Lithium was analysed using total digestion-inductively coupled plasma (TD-ICP). For the analyses of F, a fusion with a combination of lithium metaborate and lithium tetraborate is used in an induction furnace to release the fluoride ions from the sample matrix. The fuseate is dissolved in dilute nitric acid, prior to analysis the solution is complexed and the ionic strength adjusted with an ammonium citrate buffer. The fluoride ion electrode is immersed in this solution to measure the fluoride-ion activity directly. An automated fluoride analyzer from Mandel Scientific is used for the analysis. </t>
  </si>
  <si>
    <t xml:space="preserve">Abbreviations: ICP-ES- inductively coupled plasma–emission spectroscopy; ICP-MS- inductively coupled plasma–mass spectrometry; TD-ICP- total digestion-inductively coupled plasma; FUS-ISE- fusion-ion selective electrode </t>
  </si>
  <si>
    <t>References</t>
  </si>
  <si>
    <t>Contents:</t>
  </si>
  <si>
    <r>
      <t>Linnen, R.L., Galeschuk, C., Halden, N.M. and Lau, L. 2009: Dispersion haloes around rare-metal pegmatites:
    a case study of the Dibs LCT pegmatite, Manitoba, Canada; Estudos Geológicos, v. 19, no. 2, p. 25</t>
    </r>
    <r>
      <rPr>
        <sz val="11"/>
        <rFont val="Arial"/>
        <family val="2"/>
      </rPr>
      <t>–</t>
    </r>
    <r>
      <rPr>
        <sz val="11"/>
        <rFont val="Times New Roman"/>
        <family val="1"/>
      </rPr>
      <t>29.</t>
    </r>
  </si>
  <si>
    <r>
      <t>Tischendorf, G., Gottesmann, B., Förster, H.-J. and Trumbull, R.B. 1997: On Li-bearing micas: estimating Li
    from electron microprobe analyses and an improved diagram for graphical representation; Mineralogical
    Magazine, v. 61, p. 809</t>
    </r>
    <r>
      <rPr>
        <sz val="11"/>
        <rFont val="Arial"/>
        <family val="2"/>
      </rPr>
      <t>–</t>
    </r>
    <r>
      <rPr>
        <sz val="11"/>
        <rFont val="Times New Roman"/>
        <family val="1"/>
      </rPr>
      <t>834.</t>
    </r>
  </si>
  <si>
    <r>
      <t xml:space="preserve">Muscovite and K-feldpsar analyses were carried out at the Earth and Planetary Materials Analysis Laboratory, Wester University using a JEOL JXA-8530F field-emission electron microprobe. Operating conditions were 15 kV accelerating voltage, 40 nA current and </t>
    </r>
    <r>
      <rPr>
        <sz val="11"/>
        <color rgb="FF000000"/>
        <rFont val="Times New Roman"/>
        <family val="1"/>
      </rPr>
      <t xml:space="preserve">a beam diameter of 10 µm. </t>
    </r>
    <r>
      <rPr>
        <sz val="11"/>
        <rFont val="Times New Roman"/>
        <family val="1"/>
      </rPr>
      <t>The following natural and synthetic standards were used: K, Si, Al - Orthoclase (CM Taylor); Na - Albite (CM Taylor, Amelia County, Virginia, USA); Mg, Fe - Olivine (Smithsonian USNM 111312/444 - San Carlos, AZ); F - Fluorite (synthetic); and Rb, Cs - Pollucite (M47 Ferguson Museum of Mineralogy). F was counted with an LDE1 crystal for 30 seconds on the peak, 15 seconds on each background. Na, Si, Al, and Mg were counted with a TAP crystal for 30 seconds on the peak, 15 seconds on each background. K was counted with a PETJ crystal for 30 seconds on the peak, 15 seconds on each background. Fe was counted with an LIF crystal for 30 seconds on the peak, 15 seconds on each background. Rb was counted with a PETH crystal for 100 seconds on the peak, 100 seconds on each background. Cs was counted with a PETL crystal for 100 seconds on the peak, 100 seconds on each background.</t>
    </r>
  </si>
  <si>
    <t>Electron microprobe procedures</t>
  </si>
  <si>
    <r>
      <t>Samples for the Dibs’s country rock were collected from Tanco’s drill core library. Selected drill core complements work carried out by Linnen et al. (2009). A total of 56 drill core samples were selected from drill holes 98-YT-01, 98-YT-03, 98-YT-04, 98-YT-05, 98-YT-08, 06-YT-01, 06-YT-03, and 06-YT-04. Except for when drill core was missing or wall rock was visibly altered, samples were collected on both the hanging and the footwall at the contact with the pegmatite at 5</t>
    </r>
    <r>
      <rPr>
        <sz val="11"/>
        <rFont val="Arial"/>
        <family val="2"/>
      </rPr>
      <t>–</t>
    </r>
    <r>
      <rPr>
        <sz val="11"/>
        <rFont val="Times New Roman"/>
        <family val="1"/>
      </rPr>
      <t>10 m intervals, and consequent samples distal to the pegmatite were spaced 10-20 metres. Samples consisted of about 20</t>
    </r>
    <r>
      <rPr>
        <sz val="11"/>
        <rFont val="Arial"/>
        <family val="2"/>
      </rPr>
      <t>–</t>
    </r>
    <r>
      <rPr>
        <sz val="11"/>
        <rFont val="Times New Roman"/>
        <family val="1"/>
      </rPr>
      <t>30 cm lengths of drill core. The drill core pieces were crushed in a steel jaw-crusher into pea stone size. The crushed rock was then riffled both manually and mechanically by a riffling machine. The material was again rolled manually and quarted. One piece of each quarter was then put into a mild steel shatter box and placed in a Vibratory Ring Pulverizer to be milled to &lt;200 mesh. Once the crushed rock reaches this size it gets quarted again, riffled and finally quarted to obtain the 20 g to be sent to Activation Laboratories Ltd. (Ancaster, Ontario).</t>
    </r>
  </si>
  <si>
    <t>Element</t>
  </si>
  <si>
    <t xml:space="preserve">Unit </t>
  </si>
  <si>
    <t xml:space="preserve">113-17-98-YT-01: 91m </t>
  </si>
  <si>
    <t xml:space="preserve">113-17-98-YT-01: 99.5m </t>
  </si>
  <si>
    <t xml:space="preserve">113-17-98-YT-01: 95m </t>
  </si>
  <si>
    <t xml:space="preserve">113-17-98-YT-01: 70m </t>
  </si>
  <si>
    <t>&lt; 0.1</t>
  </si>
  <si>
    <t xml:space="preserve">113-17-98-YT-01: 50.5m </t>
  </si>
  <si>
    <t xml:space="preserve">113-17-98-YT-01: 80m </t>
  </si>
  <si>
    <t xml:space="preserve">113-17-06-YT-01: 87m </t>
  </si>
  <si>
    <t xml:space="preserve">113-17-06-YT-04: 78m </t>
  </si>
  <si>
    <t xml:space="preserve">113-17-06-YT-04: 87.3m </t>
  </si>
  <si>
    <t>113-17-06-YT-04: 83.1m</t>
  </si>
  <si>
    <t xml:space="preserve">113-17-06-YT-04: 81m </t>
  </si>
  <si>
    <t xml:space="preserve">113-17-06-YT-04: 67.2 </t>
  </si>
  <si>
    <t>113-17-06-YT-04: 25.8m</t>
  </si>
  <si>
    <t>113-17-06-YT-04: 5.1m</t>
  </si>
  <si>
    <t>113-17-06-YT-01: 31.8m</t>
  </si>
  <si>
    <t>113-17-06-YT-01: 79.5m</t>
  </si>
  <si>
    <t>113-17-06-YT-01: 7.8m</t>
  </si>
  <si>
    <t>113-17-06-YT-01: 62.4</t>
  </si>
  <si>
    <t>113-17-06-YT-01: 82.8m</t>
  </si>
  <si>
    <t>113-17-06-YT-01: 68.7m</t>
  </si>
  <si>
    <t>113-17-06-YT-01: 41.4m</t>
  </si>
  <si>
    <t>113-17-06-YT-03: 75m</t>
  </si>
  <si>
    <t>113-17-06-YT-03: 72.3m</t>
  </si>
  <si>
    <t>113-17-06-YT-03: 68.1m</t>
  </si>
  <si>
    <t>113-17-06-YT-03: 51.9</t>
  </si>
  <si>
    <t>113-17-06-YT-03: 5.4</t>
  </si>
  <si>
    <t>113-17-06-YT-03: 63.3m</t>
  </si>
  <si>
    <t>113-17-06-YT-03: 64.2m</t>
  </si>
  <si>
    <r>
      <t>¹</t>
    </r>
    <r>
      <rPr>
        <vertAlign val="superscript"/>
        <sz val="9"/>
        <rFont val="Times New Roman"/>
        <family val="1"/>
      </rPr>
      <t xml:space="preserve"> </t>
    </r>
    <r>
      <rPr>
        <sz val="9"/>
        <rFont val="Times New Roman"/>
        <family val="1"/>
      </rPr>
      <t>Department of Earth Sciences, Western University, London, ON N6A 5B7</t>
    </r>
  </si>
  <si>
    <r>
      <t>by T. Martins and R.L. Linnen</t>
    </r>
    <r>
      <rPr>
        <vertAlign val="superscript"/>
        <sz val="11"/>
        <rFont val="Times New Roman"/>
        <family val="1"/>
      </rPr>
      <t>1</t>
    </r>
  </si>
  <si>
    <r>
      <t xml:space="preserve">Martins, T., Linnen, R.L., Fedikow, M.A.F. and Singh, J. 2017: Whole-rock and mineral geochemistry as exploration tools for rare-element pegmatite in Manitoba: examples from the Cat Lake–Winnipeg River and Wekusko Lake pegmatite fields (parts of NTS 52L6, 63J13); </t>
    </r>
    <r>
      <rPr>
        <i/>
        <sz val="11"/>
        <rFont val="Times New Roman"/>
        <family val="1"/>
      </rPr>
      <t>in</t>
    </r>
    <r>
      <rPr>
        <sz val="11"/>
        <rFont val="Times New Roman"/>
        <family val="1"/>
      </rPr>
      <t xml:space="preserve"> Report of Activities 2017, Manitoba Growth, Enterprise and Trade, Manitoba Geological Survey, p. 42–51.</t>
    </r>
  </si>
  <si>
    <t>Tel: 1-800-223-5215 (General Enquiry)</t>
  </si>
  <si>
    <t>Tel: 204-945-6569 (Mineral Resources Library)</t>
  </si>
  <si>
    <t>Fax: 204-945-8427</t>
  </si>
  <si>
    <t>Methodology</t>
  </si>
  <si>
    <r>
      <rPr>
        <b/>
        <sz val="10"/>
        <rFont val="Arial"/>
        <family val="2"/>
      </rPr>
      <t>Table 2</t>
    </r>
    <r>
      <rPr>
        <sz val="10"/>
        <rFont val="Arial"/>
        <family val="2"/>
      </rPr>
      <t>: Electron microprobe data of muscovite from Dike 1, Wekusko Lake pegmatite field.</t>
    </r>
  </si>
  <si>
    <r>
      <t>Methodology</t>
    </r>
    <r>
      <rPr>
        <sz val="11"/>
        <rFont val="Times New Roman"/>
        <family val="1"/>
      </rPr>
      <t xml:space="preserve">
</t>
    </r>
    <r>
      <rPr>
        <b/>
        <sz val="11"/>
        <rFont val="Times New Roman"/>
        <family val="1"/>
      </rPr>
      <t xml:space="preserve">Table 1: </t>
    </r>
    <r>
      <rPr>
        <sz val="11"/>
        <rFont val="Times New Roman"/>
        <family val="1"/>
      </rPr>
      <t>Lithogeochemical data of country rock to the Dibs pegmatite.</t>
    </r>
    <r>
      <rPr>
        <b/>
        <sz val="11"/>
        <rFont val="Times New Roman"/>
        <family val="1"/>
      </rPr>
      <t xml:space="preserve">
Table 2: </t>
    </r>
    <r>
      <rPr>
        <sz val="11"/>
        <rFont val="Times New Roman"/>
        <family val="1"/>
      </rPr>
      <t xml:space="preserve">Electron microprobe data of muscovite from Dike 1, Wekusko Lake pegmatite field.
</t>
    </r>
    <r>
      <rPr>
        <b/>
        <sz val="11"/>
        <rFont val="Times New Roman"/>
        <family val="1"/>
      </rPr>
      <t>Table 3</t>
    </r>
    <r>
      <rPr>
        <sz val="11"/>
        <rFont val="Times New Roman"/>
        <family val="1"/>
      </rPr>
      <t>: Electron microprobe of K-feldspar from Dike 1, Wekusko Lake pegmatite field.</t>
    </r>
  </si>
  <si>
    <r>
      <rPr>
        <b/>
        <sz val="10"/>
        <rFont val="Arial"/>
        <family val="2"/>
      </rPr>
      <t>Table 3</t>
    </r>
    <r>
      <rPr>
        <sz val="10"/>
        <rFont val="Arial"/>
        <family val="2"/>
      </rPr>
      <t>: Electron microprobe data of K-feldspar from Dike 1, Wekusko Lake pegmatite field.</t>
    </r>
  </si>
  <si>
    <t>Whole-rock and mineral geochemistry as exploration tools for rare-element pegmatite in Manitoba: examples from the Cat Lake–Winnipeg River and Wekusko Lake pegmatite fields (parts of NTS 52L6, 63J13)</t>
  </si>
  <si>
    <r>
      <t>Martins, T. and Linnen, R.L. 2017: Whole-rock and mineral geochemistry as exploration tools for rare-element pegmatite in Manitoba: examples from the Cat Lake–Winnipeg River and Wekusko Lake pegmatite fields (parts of NTS 52L6, 63J13); Manitoba Growth, Enterprise and Trade, Manitoba Geological Survey, Data Repository Item DRI2017004, Microsoft</t>
    </r>
    <r>
      <rPr>
        <vertAlign val="superscript"/>
        <sz val="11"/>
        <rFont val="Times New Roman"/>
        <family val="1"/>
      </rPr>
      <t>®</t>
    </r>
    <r>
      <rPr>
        <sz val="11"/>
        <rFont val="Times New Roman"/>
        <family val="1"/>
      </rPr>
      <t xml:space="preserve"> Excel</t>
    </r>
    <r>
      <rPr>
        <vertAlign val="superscript"/>
        <sz val="11"/>
        <rFont val="Times New Roman"/>
        <family val="1"/>
      </rPr>
      <t>®</t>
    </r>
    <r>
      <rPr>
        <sz val="11"/>
        <rFont val="Times New Roman"/>
        <family val="1"/>
      </rPr>
      <t xml:space="preserve"> file.</t>
    </r>
  </si>
  <si>
    <r>
      <t xml:space="preserve">NTS grid: </t>
    </r>
    <r>
      <rPr>
        <sz val="11"/>
        <rFont val="Times New Roman"/>
        <family val="1"/>
      </rPr>
      <t>NTS 52L6, 63J13</t>
    </r>
  </si>
  <si>
    <t>Note: This DRI was originally released on November 15, 2017 and was re-released on June 18, 2021.                                         The data found in Table 1, column B, rows 35 to 62 were updated to include a "0" at the end of each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</si>
</sst>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General_)"/>
    <numFmt numFmtId="166" formatCode="0.000"/>
    <numFmt numFmtId="167" formatCode="0.000000"/>
    <numFmt numFmtId="168" formatCode="0.0000"/>
    <numFmt numFmtId="169" formatCode="0.00000"/>
  </numFmts>
  <fonts count="39">
    <font>
      <sz val="9"/>
      <name val="Geneva"/>
    </font>
    <font>
      <b/>
      <sz val="9"/>
      <name val="Geneva"/>
    </font>
    <font>
      <b/>
      <sz val="10"/>
      <color indexed="8"/>
      <name val="Arial"/>
      <family val="2"/>
    </font>
    <font>
      <b/>
      <sz val="10"/>
      <name val="Arial"/>
      <family val="2"/>
    </font>
    <font>
      <sz val="12"/>
      <color indexed="8"/>
      <name val="Arial"/>
      <family val="2"/>
    </font>
    <font>
      <sz val="10"/>
      <color indexed="8"/>
      <name val="Arial"/>
      <family val="2"/>
    </font>
    <font>
      <sz val="9"/>
      <color indexed="10"/>
      <name val="Geneva"/>
    </font>
    <font>
      <b/>
      <sz val="12"/>
      <name val="Times New Roman"/>
      <family val="1"/>
    </font>
    <font>
      <b/>
      <sz val="14"/>
      <name val="Times New Roman"/>
      <family val="1"/>
    </font>
    <font>
      <sz val="11"/>
      <name val="Times New Roman"/>
      <family val="1"/>
    </font>
    <font>
      <b/>
      <sz val="11"/>
      <name val="Times New Roman"/>
      <family val="1"/>
    </font>
    <font>
      <sz val="8"/>
      <name val="Geneva"/>
    </font>
    <font>
      <sz val="9"/>
      <color indexed="8"/>
      <name val="Arial"/>
      <family val="2"/>
    </font>
    <font>
      <sz val="9"/>
      <name val="Arial"/>
      <family val="2"/>
    </font>
    <font>
      <sz val="9"/>
      <name val="Geneva"/>
    </font>
    <font>
      <b/>
      <sz val="9"/>
      <name val="Arial"/>
      <family val="2"/>
    </font>
    <font>
      <sz val="10"/>
      <name val="Arial"/>
      <family val="2"/>
    </font>
    <font>
      <sz val="9"/>
      <name val="Times New Roman"/>
      <family val="1"/>
    </font>
    <font>
      <sz val="9"/>
      <color rgb="FF0070C0"/>
      <name val="Geneva"/>
    </font>
    <font>
      <sz val="9"/>
      <color rgb="FF000000"/>
      <name val="Arial"/>
      <family val="2"/>
    </font>
    <font>
      <vertAlign val="subscript"/>
      <sz val="9"/>
      <color rgb="FF000000"/>
      <name val="Arial"/>
      <family val="2"/>
    </font>
    <font>
      <sz val="12"/>
      <name val="Times New Roman"/>
      <family val="1"/>
    </font>
    <font>
      <sz val="11"/>
      <name val="Calibri"/>
      <family val="2"/>
    </font>
    <font>
      <b/>
      <sz val="9"/>
      <color theme="1"/>
      <name val="Arial"/>
      <family val="2"/>
    </font>
    <font>
      <vertAlign val="subscript"/>
      <sz val="9"/>
      <name val="Arial"/>
      <family val="2"/>
    </font>
    <font>
      <vertAlign val="superscript"/>
      <sz val="9"/>
      <color indexed="8"/>
      <name val="Arial"/>
      <family val="2"/>
    </font>
    <font>
      <vertAlign val="superscript"/>
      <sz val="9"/>
      <name val="Arial"/>
      <family val="2"/>
    </font>
    <font>
      <i/>
      <sz val="9"/>
      <color indexed="8"/>
      <name val="Arial"/>
      <family val="2"/>
    </font>
    <font>
      <i/>
      <sz val="9"/>
      <name val="Arial"/>
      <family val="2"/>
    </font>
    <font>
      <vertAlign val="subscript"/>
      <sz val="9"/>
      <color indexed="8"/>
      <name val="Arial"/>
      <family val="2"/>
    </font>
    <font>
      <sz val="9"/>
      <color theme="1"/>
      <name val="Arial"/>
      <family val="2"/>
    </font>
    <font>
      <b/>
      <sz val="10"/>
      <color rgb="FF222222"/>
      <name val="Arial"/>
      <family val="2"/>
    </font>
    <font>
      <vertAlign val="superscript"/>
      <sz val="11"/>
      <name val="Times New Roman"/>
      <family val="1"/>
    </font>
    <font>
      <i/>
      <sz val="11"/>
      <name val="Times New Roman"/>
      <family val="1"/>
    </font>
    <font>
      <sz val="11"/>
      <name val="Arial"/>
      <family val="2"/>
    </font>
    <font>
      <sz val="11"/>
      <color indexed="8"/>
      <name val="Times New Roman"/>
      <family val="1"/>
    </font>
    <font>
      <sz val="11"/>
      <color rgb="FF000000"/>
      <name val="Times New Roman"/>
      <family val="1"/>
    </font>
    <font>
      <vertAlign val="superscript"/>
      <sz val="9"/>
      <name val="Times New Roman"/>
      <family val="1"/>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auto="1"/>
      </left>
      <right/>
      <top/>
      <bottom/>
      <diagonal/>
    </border>
    <border>
      <left/>
      <right/>
      <top/>
      <bottom style="double">
        <color rgb="FF000000"/>
      </bottom>
      <diagonal/>
    </border>
  </borders>
  <cellStyleXfs count="1">
    <xf numFmtId="0" fontId="0" fillId="0" borderId="0"/>
  </cellStyleXfs>
  <cellXfs count="123">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5" fillId="0" borderId="0" xfId="0" applyFont="1"/>
    <xf numFmtId="166" fontId="5" fillId="0" borderId="0" xfId="0" applyNumberFormat="1" applyFont="1"/>
    <xf numFmtId="167" fontId="5" fillId="0" borderId="0" xfId="0" applyNumberFormat="1" applyFont="1"/>
    <xf numFmtId="168" fontId="5" fillId="0" borderId="0" xfId="0" applyNumberFormat="1" applyFont="1"/>
    <xf numFmtId="1" fontId="5" fillId="0" borderId="0" xfId="0" applyNumberFormat="1" applyFont="1"/>
    <xf numFmtId="164" fontId="5" fillId="0" borderId="0" xfId="0" applyNumberFormat="1" applyFont="1"/>
    <xf numFmtId="169" fontId="5" fillId="0" borderId="0" xfId="0" applyNumberFormat="1" applyFont="1"/>
    <xf numFmtId="0" fontId="6" fillId="0" borderId="0" xfId="0" applyFont="1"/>
    <xf numFmtId="0" fontId="7" fillId="2" borderId="1" xfId="0" applyFont="1" applyFill="1" applyBorder="1" applyAlignment="1">
      <alignment vertical="top" wrapText="1"/>
    </xf>
    <xf numFmtId="0" fontId="7" fillId="2" borderId="2" xfId="0" applyFont="1" applyFill="1" applyBorder="1" applyAlignment="1">
      <alignment vertical="top" wrapText="1"/>
    </xf>
    <xf numFmtId="0" fontId="8" fillId="2" borderId="2" xfId="0" applyFont="1" applyFill="1" applyBorder="1" applyAlignment="1">
      <alignment vertical="top" wrapText="1"/>
    </xf>
    <xf numFmtId="0" fontId="9" fillId="2" borderId="2" xfId="0" applyFont="1" applyFill="1" applyBorder="1" applyAlignment="1">
      <alignment vertical="top" wrapText="1"/>
    </xf>
    <xf numFmtId="0" fontId="10" fillId="0" borderId="2" xfId="0" applyFont="1" applyFill="1" applyBorder="1" applyAlignment="1">
      <alignment vertical="top" wrapText="1"/>
    </xf>
    <xf numFmtId="0" fontId="12" fillId="0" borderId="0" xfId="0" applyFont="1"/>
    <xf numFmtId="0" fontId="13" fillId="0" borderId="0" xfId="0" applyFont="1"/>
    <xf numFmtId="0" fontId="4" fillId="0" borderId="0" xfId="0" applyFont="1" applyBorder="1"/>
    <xf numFmtId="0" fontId="0" fillId="0" borderId="0" xfId="0" applyBorder="1"/>
    <xf numFmtId="0" fontId="5" fillId="0" borderId="0" xfId="0" applyFont="1" applyBorder="1"/>
    <xf numFmtId="1" fontId="5" fillId="0" borderId="0" xfId="0" applyNumberFormat="1" applyFont="1" applyBorder="1"/>
    <xf numFmtId="166" fontId="5" fillId="0" borderId="0" xfId="0" applyNumberFormat="1" applyFont="1" applyBorder="1"/>
    <xf numFmtId="167" fontId="5" fillId="0" borderId="0" xfId="0" applyNumberFormat="1" applyFont="1" applyBorder="1"/>
    <xf numFmtId="169" fontId="5" fillId="0" borderId="0" xfId="0" applyNumberFormat="1" applyFont="1" applyBorder="1"/>
    <xf numFmtId="168" fontId="5" fillId="0" borderId="0" xfId="0" applyNumberFormat="1" applyFont="1" applyBorder="1"/>
    <xf numFmtId="164" fontId="5" fillId="0" borderId="0" xfId="0" applyNumberFormat="1" applyFont="1" applyBorder="1"/>
    <xf numFmtId="0" fontId="1" fillId="0" borderId="0" xfId="0" applyFont="1" applyBorder="1" applyAlignment="1">
      <alignment horizontal="left"/>
    </xf>
    <xf numFmtId="0" fontId="6" fillId="0" borderId="0" xfId="0" applyFont="1" applyBorder="1"/>
    <xf numFmtId="2" fontId="5" fillId="0" borderId="0" xfId="0" applyNumberFormat="1" applyFont="1"/>
    <xf numFmtId="0" fontId="0" fillId="0" borderId="0" xfId="0" applyAlignment="1">
      <alignment vertical="top"/>
    </xf>
    <xf numFmtId="0" fontId="6" fillId="0" borderId="0" xfId="0" applyFont="1" applyAlignment="1">
      <alignment vertical="top"/>
    </xf>
    <xf numFmtId="0" fontId="9" fillId="0" borderId="2" xfId="0" applyFont="1" applyBorder="1"/>
    <xf numFmtId="0" fontId="9" fillId="0" borderId="3" xfId="0" applyFont="1" applyBorder="1"/>
    <xf numFmtId="0" fontId="9" fillId="0" borderId="2" xfId="0" applyFont="1" applyFill="1" applyBorder="1" applyAlignment="1">
      <alignment vertical="top" wrapText="1"/>
    </xf>
    <xf numFmtId="0" fontId="5" fillId="0" borderId="0" xfId="0" applyFont="1" applyBorder="1" applyAlignment="1">
      <alignment horizontal="left"/>
    </xf>
    <xf numFmtId="0" fontId="13" fillId="0" borderId="0" xfId="0" applyFont="1" applyBorder="1" applyAlignment="1">
      <alignment horizontal="left"/>
    </xf>
    <xf numFmtId="0" fontId="14" fillId="0" borderId="0" xfId="0" applyFont="1" applyBorder="1" applyAlignment="1">
      <alignment horizontal="left"/>
    </xf>
    <xf numFmtId="0" fontId="0" fillId="0" borderId="0" xfId="0" applyBorder="1" applyAlignment="1">
      <alignment horizontal="left"/>
    </xf>
    <xf numFmtId="0" fontId="18" fillId="0" borderId="0" xfId="0" applyFont="1"/>
    <xf numFmtId="0" fontId="18" fillId="0" borderId="0" xfId="0" applyFont="1" applyAlignment="1">
      <alignment wrapText="1"/>
    </xf>
    <xf numFmtId="0" fontId="0" fillId="0" borderId="0" xfId="0" applyAlignment="1">
      <alignment wrapText="1"/>
    </xf>
    <xf numFmtId="0" fontId="18" fillId="0" borderId="0" xfId="0" applyFont="1" applyAlignment="1">
      <alignment vertical="top"/>
    </xf>
    <xf numFmtId="0" fontId="0" fillId="0" borderId="0" xfId="0" applyFont="1" applyFill="1" applyAlignment="1"/>
    <xf numFmtId="0" fontId="7" fillId="0" borderId="0" xfId="0" applyFont="1" applyFill="1" applyBorder="1" applyAlignment="1">
      <alignment wrapText="1"/>
    </xf>
    <xf numFmtId="0" fontId="9" fillId="0" borderId="0" xfId="0" applyFont="1" applyBorder="1"/>
    <xf numFmtId="0" fontId="0" fillId="0" borderId="4" xfId="0" applyBorder="1"/>
    <xf numFmtId="0" fontId="19" fillId="0" borderId="0" xfId="0" applyFont="1" applyAlignment="1">
      <alignment horizontal="left"/>
    </xf>
    <xf numFmtId="0" fontId="19" fillId="0" borderId="0" xfId="0" applyFont="1" applyAlignment="1">
      <alignment horizontal="right"/>
    </xf>
    <xf numFmtId="0" fontId="19" fillId="0" borderId="5" xfId="0" applyFont="1" applyBorder="1" applyAlignment="1">
      <alignment horizontal="left"/>
    </xf>
    <xf numFmtId="0" fontId="19" fillId="0" borderId="5" xfId="0" applyFont="1" applyBorder="1" applyAlignment="1">
      <alignment horizontal="right"/>
    </xf>
    <xf numFmtId="0" fontId="3" fillId="0" borderId="0" xfId="0" applyFont="1" applyFill="1" applyAlignment="1">
      <alignment vertical="top"/>
    </xf>
    <xf numFmtId="0" fontId="21" fillId="0" borderId="0" xfId="0" applyFont="1" applyAlignment="1">
      <alignment vertical="center"/>
    </xf>
    <xf numFmtId="0" fontId="22" fillId="0" borderId="0" xfId="0" applyFont="1" applyAlignment="1">
      <alignment vertical="center"/>
    </xf>
    <xf numFmtId="2" fontId="13" fillId="0" borderId="0" xfId="0" applyNumberFormat="1" applyFont="1"/>
    <xf numFmtId="166" fontId="12" fillId="0" borderId="0" xfId="0" applyNumberFormat="1" applyFont="1"/>
    <xf numFmtId="0" fontId="15" fillId="0" borderId="0" xfId="0" applyFont="1" applyFill="1" applyAlignment="1"/>
    <xf numFmtId="0" fontId="13" fillId="0" borderId="0" xfId="0" applyFont="1" applyFill="1" applyAlignment="1"/>
    <xf numFmtId="2" fontId="13" fillId="0" borderId="0" xfId="0" applyNumberFormat="1" applyFont="1" applyFill="1"/>
    <xf numFmtId="0" fontId="13" fillId="0" borderId="0" xfId="0" applyFont="1" applyFill="1"/>
    <xf numFmtId="0" fontId="12" fillId="0" borderId="0" xfId="0" applyFont="1" applyFill="1"/>
    <xf numFmtId="0" fontId="13" fillId="0" borderId="0" xfId="0" applyFont="1" applyAlignment="1">
      <alignment vertical="center"/>
    </xf>
    <xf numFmtId="165" fontId="2" fillId="0" borderId="0" xfId="0" applyNumberFormat="1" applyFont="1" applyBorder="1" applyAlignment="1" applyProtection="1">
      <alignment horizontal="center"/>
    </xf>
    <xf numFmtId="0" fontId="0" fillId="0" borderId="0" xfId="0" applyBorder="1" applyAlignment="1">
      <alignment horizontal="center"/>
    </xf>
    <xf numFmtId="0" fontId="13" fillId="0" borderId="0" xfId="0" applyFont="1" applyFill="1" applyAlignment="1">
      <alignment vertical="center"/>
    </xf>
    <xf numFmtId="0" fontId="30" fillId="0" borderId="0" xfId="0" applyFont="1" applyFill="1"/>
    <xf numFmtId="0" fontId="30" fillId="0" borderId="0" xfId="0" applyFont="1"/>
    <xf numFmtId="0" fontId="13" fillId="0" borderId="0" xfId="0" applyFont="1" applyAlignment="1">
      <alignment horizontal="right"/>
    </xf>
    <xf numFmtId="2" fontId="13" fillId="0" borderId="0" xfId="0" applyNumberFormat="1" applyFont="1" applyFill="1" applyAlignment="1">
      <alignment horizontal="right"/>
    </xf>
    <xf numFmtId="2" fontId="13" fillId="0" borderId="0" xfId="0" applyNumberFormat="1" applyFont="1" applyAlignment="1">
      <alignment horizontal="right"/>
    </xf>
    <xf numFmtId="2" fontId="12" fillId="0" borderId="0" xfId="0" applyNumberFormat="1" applyFont="1" applyFill="1" applyAlignment="1">
      <alignment horizontal="right"/>
    </xf>
    <xf numFmtId="2" fontId="0" fillId="0" borderId="0" xfId="0" applyNumberFormat="1" applyAlignment="1">
      <alignment horizontal="right"/>
    </xf>
    <xf numFmtId="0" fontId="13" fillId="0" borderId="0" xfId="0" applyFont="1" applyFill="1" applyAlignment="1">
      <alignment horizontal="right"/>
    </xf>
    <xf numFmtId="0" fontId="12" fillId="0" borderId="0" xfId="0" applyFont="1" applyFill="1" applyAlignment="1">
      <alignment horizontal="right"/>
    </xf>
    <xf numFmtId="0" fontId="28" fillId="0" borderId="0" xfId="0" applyFont="1" applyFill="1" applyAlignment="1">
      <alignment horizontal="right"/>
    </xf>
    <xf numFmtId="166" fontId="12" fillId="0" borderId="0" xfId="0" applyNumberFormat="1" applyFont="1" applyFill="1" applyAlignment="1">
      <alignment horizontal="right"/>
    </xf>
    <xf numFmtId="166" fontId="13" fillId="0" borderId="0" xfId="0" applyNumberFormat="1" applyFont="1" applyFill="1" applyAlignment="1">
      <alignment horizontal="right"/>
    </xf>
    <xf numFmtId="166" fontId="13" fillId="0" borderId="0" xfId="0" applyNumberFormat="1" applyFont="1" applyAlignment="1">
      <alignment horizontal="right"/>
    </xf>
    <xf numFmtId="2" fontId="30" fillId="0" borderId="0" xfId="0" applyNumberFormat="1" applyFont="1" applyAlignment="1">
      <alignment horizontal="right"/>
    </xf>
    <xf numFmtId="0" fontId="15" fillId="0" borderId="0" xfId="0" applyFont="1" applyFill="1" applyAlignment="1">
      <alignment horizontal="right"/>
    </xf>
    <xf numFmtId="0" fontId="23" fillId="0" borderId="0" xfId="0" applyFont="1" applyFill="1" applyAlignment="1">
      <alignment horizontal="right"/>
    </xf>
    <xf numFmtId="1" fontId="0" fillId="0" borderId="0" xfId="0" applyNumberFormat="1" applyAlignment="1">
      <alignment horizontal="right"/>
    </xf>
    <xf numFmtId="1" fontId="0" fillId="0" borderId="0" xfId="0" applyNumberFormat="1" applyFill="1" applyAlignment="1">
      <alignment horizontal="right"/>
    </xf>
    <xf numFmtId="0" fontId="16" fillId="0" borderId="0" xfId="0" applyFont="1" applyAlignment="1">
      <alignment wrapText="1"/>
    </xf>
    <xf numFmtId="0" fontId="16" fillId="0" borderId="0" xfId="0" applyFont="1"/>
    <xf numFmtId="0" fontId="3" fillId="0" borderId="0" xfId="0" applyNumberFormat="1" applyFont="1" applyAlignment="1">
      <alignment horizontal="left" vertical="top" wrapText="1"/>
    </xf>
    <xf numFmtId="0" fontId="31" fillId="0" borderId="0" xfId="0" applyFont="1" applyAlignment="1">
      <alignment horizontal="left"/>
    </xf>
    <xf numFmtId="168" fontId="5" fillId="0" borderId="0" xfId="0" applyNumberFormat="1" applyFont="1" applyBorder="1" applyAlignment="1">
      <alignment horizontal="left" vertical="center"/>
    </xf>
    <xf numFmtId="1" fontId="5" fillId="0" borderId="0" xfId="0" applyNumberFormat="1" applyFont="1" applyBorder="1" applyAlignment="1">
      <alignment horizontal="left" vertical="center"/>
    </xf>
    <xf numFmtId="164" fontId="5" fillId="0" borderId="0" xfId="0" applyNumberFormat="1" applyFont="1" applyBorder="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13" fillId="0" borderId="0" xfId="0" applyFont="1" applyBorder="1"/>
    <xf numFmtId="168" fontId="12" fillId="0" borderId="0" xfId="0" applyNumberFormat="1" applyFont="1" applyBorder="1"/>
    <xf numFmtId="1" fontId="12" fillId="0" borderId="0" xfId="0" applyNumberFormat="1" applyFont="1" applyBorder="1"/>
    <xf numFmtId="164" fontId="12" fillId="0" borderId="0" xfId="0" applyNumberFormat="1" applyFont="1" applyBorder="1"/>
    <xf numFmtId="0" fontId="12" fillId="0" borderId="0" xfId="0" applyFont="1" applyBorder="1"/>
    <xf numFmtId="0" fontId="7" fillId="0" borderId="2" xfId="0" applyFont="1" applyFill="1" applyBorder="1" applyAlignment="1">
      <alignment vertical="top" wrapText="1"/>
    </xf>
    <xf numFmtId="0" fontId="17" fillId="0" borderId="4" xfId="0" applyFont="1" applyFill="1" applyBorder="1"/>
    <xf numFmtId="0" fontId="13" fillId="0" borderId="0" xfId="0" quotePrefix="1" applyFont="1"/>
    <xf numFmtId="0" fontId="9" fillId="0" borderId="0" xfId="0" applyFont="1" applyAlignment="1">
      <alignment vertical="top" wrapText="1"/>
    </xf>
    <xf numFmtId="0" fontId="10" fillId="0" borderId="0" xfId="0" applyFont="1" applyAlignment="1">
      <alignment horizontal="left" vertical="top"/>
    </xf>
    <xf numFmtId="1" fontId="35" fillId="0" borderId="0" xfId="0" applyNumberFormat="1" applyFont="1" applyBorder="1" applyAlignment="1">
      <alignment vertical="top"/>
    </xf>
    <xf numFmtId="166" fontId="35" fillId="0" borderId="0" xfId="0" applyNumberFormat="1" applyFont="1" applyBorder="1" applyAlignment="1">
      <alignment vertical="top"/>
    </xf>
    <xf numFmtId="0" fontId="35" fillId="0" borderId="0" xfId="0" applyFont="1" applyBorder="1" applyAlignment="1">
      <alignment vertical="top"/>
    </xf>
    <xf numFmtId="167" fontId="35" fillId="0" borderId="0" xfId="0" applyNumberFormat="1" applyFont="1" applyBorder="1" applyAlignment="1">
      <alignment vertical="top"/>
    </xf>
    <xf numFmtId="169" fontId="35" fillId="0" borderId="0" xfId="0" applyNumberFormat="1" applyFont="1" applyBorder="1" applyAlignment="1">
      <alignment vertical="top"/>
    </xf>
    <xf numFmtId="168" fontId="35" fillId="0" borderId="0" xfId="0" applyNumberFormat="1" applyFont="1" applyBorder="1" applyAlignment="1">
      <alignment vertical="top"/>
    </xf>
    <xf numFmtId="0" fontId="9" fillId="0" borderId="0" xfId="0" applyFont="1" applyBorder="1" applyAlignment="1">
      <alignment vertical="top"/>
    </xf>
    <xf numFmtId="0" fontId="16" fillId="0" borderId="0" xfId="0" applyFont="1" applyAlignment="1">
      <alignment horizontal="left" vertical="top" wrapText="1"/>
    </xf>
    <xf numFmtId="0" fontId="9" fillId="0" borderId="0" xfId="0" applyFont="1" applyAlignment="1">
      <alignment vertical="top"/>
    </xf>
    <xf numFmtId="0" fontId="10" fillId="0" borderId="0" xfId="0" applyFont="1" applyBorder="1" applyAlignment="1">
      <alignment horizontal="left" vertical="top"/>
    </xf>
    <xf numFmtId="0" fontId="9" fillId="0" borderId="0" xfId="0" applyFont="1" applyAlignment="1">
      <alignment horizontal="left" vertical="top" wrapText="1"/>
    </xf>
    <xf numFmtId="0" fontId="38" fillId="0" borderId="0" xfId="0" applyFont="1" applyAlignment="1">
      <alignment horizontal="left"/>
    </xf>
    <xf numFmtId="0" fontId="38" fillId="0" borderId="0" xfId="0" applyFont="1" applyAlignment="1">
      <alignment horizontal="right"/>
    </xf>
    <xf numFmtId="0" fontId="16" fillId="0" borderId="0" xfId="0" applyFont="1" applyAlignment="1">
      <alignment vertical="center"/>
    </xf>
    <xf numFmtId="0" fontId="8" fillId="0" borderId="0" xfId="0" applyFont="1" applyFill="1" applyAlignment="1">
      <alignment wrapText="1"/>
    </xf>
    <xf numFmtId="0" fontId="19" fillId="0" borderId="0" xfId="0" applyFont="1" applyFill="1" applyAlignment="1">
      <alignment horizontal="right"/>
    </xf>
    <xf numFmtId="165" fontId="2" fillId="0" borderId="0" xfId="0" applyNumberFormat="1" applyFont="1" applyBorder="1" applyAlignment="1" applyProtection="1">
      <alignment horizontal="center"/>
    </xf>
    <xf numFmtId="0" fontId="0" fillId="0" borderId="0" xfId="0" applyBorder="1" applyAlignment="1">
      <alignment horizontal="center"/>
    </xf>
    <xf numFmtId="0" fontId="10" fillId="0" borderId="0" xfId="0" applyNumberFormat="1" applyFont="1" applyAlignment="1">
      <alignment horizontal="left" vertical="top" wrapText="1"/>
    </xf>
    <xf numFmtId="0" fontId="16"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4564207</xdr:colOff>
      <xdr:row>0</xdr:row>
      <xdr:rowOff>47625</xdr:rowOff>
    </xdr:from>
    <xdr:to>
      <xdr:col>0</xdr:col>
      <xdr:colOff>6431107</xdr:colOff>
      <xdr:row>2</xdr:row>
      <xdr:rowOff>866</xdr:rowOff>
    </xdr:to>
    <xdr:pic>
      <xdr:nvPicPr>
        <xdr:cNvPr id="3087"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64207" y="47625"/>
          <a:ext cx="1866900" cy="351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8"/>
  <sheetViews>
    <sheetView tabSelected="1" zoomScale="110" zoomScaleNormal="110" workbookViewId="0"/>
  </sheetViews>
  <sheetFormatPr defaultRowHeight="12"/>
  <cols>
    <col min="1" max="1" width="99.5703125" customWidth="1"/>
    <col min="2" max="2" width="51.28515625" customWidth="1"/>
  </cols>
  <sheetData>
    <row r="1" spans="1:2" ht="15.75">
      <c r="A1" s="12" t="s">
        <v>18</v>
      </c>
    </row>
    <row r="2" spans="1:2" ht="15.75">
      <c r="A2" s="98" t="s">
        <v>384</v>
      </c>
    </row>
    <row r="3" spans="1:2" ht="12" customHeight="1">
      <c r="A3" s="13"/>
    </row>
    <row r="4" spans="1:2" ht="56.25">
      <c r="A4" s="117" t="s">
        <v>438</v>
      </c>
    </row>
    <row r="5" spans="1:2" ht="12" customHeight="1">
      <c r="A5" s="14"/>
    </row>
    <row r="6" spans="1:2" ht="18">
      <c r="A6" s="35" t="s">
        <v>429</v>
      </c>
      <c r="B6" s="40"/>
    </row>
    <row r="7" spans="1:2" ht="16.5" customHeight="1">
      <c r="A7" s="99" t="s">
        <v>428</v>
      </c>
      <c r="B7" s="29"/>
    </row>
    <row r="8" spans="1:2">
      <c r="A8" s="47"/>
      <c r="B8" s="20"/>
    </row>
    <row r="9" spans="1:2" ht="15">
      <c r="A9" s="15" t="s">
        <v>25</v>
      </c>
    </row>
    <row r="10" spans="1:2" ht="64.5" customHeight="1">
      <c r="A10" s="35" t="s">
        <v>430</v>
      </c>
      <c r="B10" s="43"/>
    </row>
    <row r="11" spans="1:2" ht="9.75" customHeight="1">
      <c r="A11" s="35"/>
      <c r="B11" s="42"/>
    </row>
    <row r="12" spans="1:2" ht="17.25" customHeight="1">
      <c r="A12" s="16" t="s">
        <v>391</v>
      </c>
    </row>
    <row r="13" spans="1:2" ht="64.5" customHeight="1">
      <c r="A13" s="16" t="s">
        <v>436</v>
      </c>
      <c r="B13" s="41"/>
    </row>
    <row r="14" spans="1:2" ht="7.5" customHeight="1">
      <c r="A14" s="16"/>
    </row>
    <row r="15" spans="1:2" ht="87.75" customHeight="1">
      <c r="A15" s="15" t="s">
        <v>26</v>
      </c>
    </row>
    <row r="16" spans="1:2" ht="35.25" customHeight="1">
      <c r="A16" s="15" t="s">
        <v>19</v>
      </c>
    </row>
    <row r="17" spans="1:2" ht="63">
      <c r="A17" s="35" t="s">
        <v>439</v>
      </c>
    </row>
    <row r="18" spans="1:2" ht="10.5" customHeight="1">
      <c r="A18" s="15" t="s">
        <v>134</v>
      </c>
    </row>
    <row r="19" spans="1:2" ht="15">
      <c r="A19" s="16" t="s">
        <v>440</v>
      </c>
    </row>
    <row r="20" spans="1:2" ht="14.25">
      <c r="A20" s="16"/>
    </row>
    <row r="21" spans="1:2" ht="30">
      <c r="A21" s="16" t="s">
        <v>132</v>
      </c>
    </row>
    <row r="22" spans="1:2" ht="9.75" customHeight="1">
      <c r="A22" s="16"/>
    </row>
    <row r="23" spans="1:2" ht="14.25">
      <c r="A23" s="16" t="s">
        <v>390</v>
      </c>
    </row>
    <row r="24" spans="1:2" ht="36" customHeight="1">
      <c r="A24" s="101" t="s">
        <v>392</v>
      </c>
    </row>
    <row r="25" spans="1:2" ht="55.5" customHeight="1">
      <c r="A25" s="101" t="s">
        <v>393</v>
      </c>
    </row>
    <row r="26" spans="1:2" ht="15.75" customHeight="1">
      <c r="A26" s="101"/>
    </row>
    <row r="27" spans="1:2" ht="33" customHeight="1">
      <c r="A27" s="101" t="s">
        <v>441</v>
      </c>
    </row>
    <row r="28" spans="1:2" ht="16.5" customHeight="1">
      <c r="A28" s="101"/>
    </row>
    <row r="29" spans="1:2" s="31" customFormat="1" ht="90">
      <c r="A29" s="35" t="s">
        <v>133</v>
      </c>
      <c r="B29" s="32"/>
    </row>
    <row r="30" spans="1:2" ht="6.95" customHeight="1">
      <c r="A30" s="15"/>
    </row>
    <row r="31" spans="1:2" ht="15">
      <c r="A31" s="33" t="s">
        <v>431</v>
      </c>
      <c r="B31" s="11"/>
    </row>
    <row r="32" spans="1:2" ht="15">
      <c r="A32" s="33" t="s">
        <v>432</v>
      </c>
    </row>
    <row r="33" spans="1:1" ht="15">
      <c r="A33" s="33" t="s">
        <v>433</v>
      </c>
    </row>
    <row r="34" spans="1:1" ht="15">
      <c r="A34" s="33" t="s">
        <v>20</v>
      </c>
    </row>
    <row r="35" spans="1:1" ht="15">
      <c r="A35" s="34" t="s">
        <v>21</v>
      </c>
    </row>
    <row r="36" spans="1:1" ht="15">
      <c r="A36" s="46"/>
    </row>
    <row r="38" spans="1:1" ht="15.75">
      <c r="A38" s="45"/>
    </row>
  </sheetData>
  <phoneticPr fontId="11" type="noConversion"/>
  <pageMargins left="0.75" right="0.75" top="0.7" bottom="0.7" header="0.5" footer="0.5"/>
  <pageSetup fitToHeight="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127"/>
  <sheetViews>
    <sheetView zoomScaleNormal="100" workbookViewId="0"/>
  </sheetViews>
  <sheetFormatPr defaultColWidth="11.42578125" defaultRowHeight="12"/>
  <cols>
    <col min="1" max="1" width="99.7109375" style="2" customWidth="1"/>
    <col min="2" max="2" width="8" bestFit="1" customWidth="1"/>
    <col min="3" max="3" width="9" bestFit="1" customWidth="1"/>
    <col min="4" max="4" width="5.5703125" bestFit="1" customWidth="1"/>
    <col min="5" max="5" width="6.140625" customWidth="1"/>
    <col min="6" max="6" width="5.5703125" bestFit="1" customWidth="1"/>
    <col min="7" max="8" width="8.5703125" bestFit="1" customWidth="1"/>
    <col min="9" max="9" width="7.85546875" bestFit="1" customWidth="1"/>
    <col min="10" max="10" width="6.5703125" bestFit="1" customWidth="1"/>
    <col min="11" max="11" width="7" bestFit="1" customWidth="1"/>
    <col min="12" max="15" width="6.5703125" bestFit="1" customWidth="1"/>
    <col min="16" max="16" width="8.28515625" customWidth="1"/>
    <col min="17" max="18" width="6.5703125" bestFit="1" customWidth="1"/>
    <col min="19" max="19" width="2.42578125" customWidth="1"/>
    <col min="20" max="20" width="5.5703125" bestFit="1" customWidth="1"/>
    <col min="21" max="21" width="6.5703125" bestFit="1" customWidth="1"/>
    <col min="22" max="22" width="5.5703125" bestFit="1" customWidth="1"/>
    <col min="23" max="23" width="6.5703125" bestFit="1" customWidth="1"/>
    <col min="24" max="24" width="5.28515625" bestFit="1" customWidth="1"/>
  </cols>
  <sheetData>
    <row r="1" spans="1:33" ht="12.75">
      <c r="A1" s="52" t="s">
        <v>434</v>
      </c>
    </row>
    <row r="3" spans="1:33" s="20" customFormat="1" ht="18" customHeight="1">
      <c r="A3" s="102" t="s">
        <v>385</v>
      </c>
      <c r="B3" s="103"/>
      <c r="C3" s="103"/>
      <c r="D3" s="104"/>
      <c r="E3" s="105"/>
      <c r="F3" s="105"/>
      <c r="G3" s="106"/>
      <c r="H3" s="106"/>
      <c r="I3" s="107"/>
      <c r="J3" s="108"/>
      <c r="K3" s="108"/>
      <c r="L3" s="104"/>
      <c r="M3" s="104"/>
      <c r="N3" s="109"/>
      <c r="O3" s="109"/>
      <c r="P3" s="109"/>
    </row>
    <row r="4" spans="1:33" s="20" customFormat="1" ht="165">
      <c r="A4" s="113" t="s">
        <v>396</v>
      </c>
      <c r="B4" s="113"/>
      <c r="C4" s="113"/>
      <c r="D4" s="113"/>
      <c r="E4" s="113"/>
      <c r="F4" s="113"/>
      <c r="G4" s="113"/>
      <c r="H4" s="113"/>
      <c r="I4" s="113"/>
      <c r="J4" s="113"/>
      <c r="K4" s="113"/>
      <c r="L4" s="113"/>
      <c r="M4" s="113"/>
      <c r="N4" s="113"/>
      <c r="O4" s="113"/>
      <c r="P4" s="113"/>
      <c r="T4" s="119"/>
      <c r="U4" s="120"/>
      <c r="V4" s="120"/>
      <c r="W4" s="120"/>
    </row>
    <row r="5" spans="1:33" s="20" customFormat="1" ht="15" customHeight="1">
      <c r="A5" s="110"/>
      <c r="B5" s="110"/>
      <c r="C5" s="110"/>
      <c r="D5" s="110"/>
      <c r="E5" s="110"/>
      <c r="F5" s="110"/>
      <c r="G5" s="110"/>
      <c r="H5" s="110"/>
      <c r="I5" s="110"/>
      <c r="J5" s="110"/>
      <c r="K5" s="110"/>
      <c r="L5" s="110"/>
      <c r="M5" s="110"/>
      <c r="N5" s="110"/>
      <c r="O5" s="110"/>
      <c r="P5" s="110"/>
      <c r="T5" s="63"/>
      <c r="U5" s="64"/>
      <c r="V5" s="64"/>
      <c r="W5" s="64"/>
    </row>
    <row r="6" spans="1:33" s="20" customFormat="1" ht="18" customHeight="1">
      <c r="A6" s="121" t="s">
        <v>386</v>
      </c>
      <c r="B6" s="121"/>
      <c r="C6" s="103"/>
      <c r="D6" s="104"/>
      <c r="E6" s="105"/>
      <c r="F6" s="105"/>
      <c r="G6" s="106"/>
      <c r="H6" s="106"/>
      <c r="I6" s="107"/>
      <c r="J6" s="108"/>
      <c r="K6" s="108"/>
      <c r="L6" s="104"/>
      <c r="M6" s="104"/>
      <c r="N6" s="108"/>
      <c r="O6" s="108"/>
      <c r="P6" s="104"/>
      <c r="Q6" s="26"/>
      <c r="R6" s="26"/>
      <c r="S6" s="26"/>
      <c r="T6" s="22"/>
      <c r="U6" s="22"/>
      <c r="V6" s="22"/>
      <c r="W6" s="22"/>
      <c r="X6" s="27"/>
      <c r="Y6" s="19"/>
      <c r="Z6" s="19"/>
      <c r="AA6" s="19"/>
      <c r="AB6" s="19"/>
      <c r="AC6" s="19"/>
      <c r="AD6" s="19"/>
      <c r="AE6" s="19"/>
      <c r="AF6" s="19"/>
      <c r="AG6" s="19"/>
    </row>
    <row r="7" spans="1:33" s="92" customFormat="1" ht="99" customHeight="1">
      <c r="A7" s="113" t="s">
        <v>387</v>
      </c>
      <c r="B7" s="113"/>
      <c r="C7" s="113"/>
      <c r="D7" s="113"/>
      <c r="E7" s="113"/>
      <c r="F7" s="113"/>
      <c r="G7" s="113"/>
      <c r="H7" s="113"/>
      <c r="I7" s="113"/>
      <c r="J7" s="113"/>
      <c r="K7" s="113"/>
      <c r="L7" s="113"/>
      <c r="M7" s="113"/>
      <c r="N7" s="113"/>
      <c r="O7" s="113"/>
      <c r="P7" s="113"/>
      <c r="Q7" s="88"/>
      <c r="R7" s="88"/>
      <c r="S7" s="88"/>
      <c r="T7" s="89"/>
      <c r="U7" s="89"/>
      <c r="V7" s="89"/>
      <c r="W7" s="89"/>
      <c r="X7" s="90"/>
      <c r="Y7" s="91"/>
      <c r="Z7" s="91"/>
      <c r="AA7" s="91"/>
      <c r="AB7" s="91"/>
      <c r="AC7" s="91"/>
      <c r="AD7" s="91"/>
      <c r="AE7" s="91"/>
      <c r="AF7" s="91"/>
      <c r="AG7" s="91"/>
    </row>
    <row r="8" spans="1:33" s="20" customFormat="1" ht="90">
      <c r="A8" s="113" t="s">
        <v>388</v>
      </c>
      <c r="B8" s="113"/>
      <c r="C8" s="113"/>
      <c r="D8" s="113"/>
      <c r="E8" s="113"/>
      <c r="F8" s="113"/>
      <c r="G8" s="113"/>
      <c r="H8" s="113"/>
      <c r="I8" s="113"/>
      <c r="J8" s="113"/>
      <c r="K8" s="113"/>
      <c r="L8" s="113"/>
      <c r="M8" s="113"/>
      <c r="N8" s="113"/>
      <c r="O8" s="113"/>
      <c r="P8" s="113"/>
      <c r="Q8" s="26"/>
      <c r="R8" s="26"/>
      <c r="S8" s="26"/>
      <c r="T8" s="22"/>
      <c r="U8" s="22"/>
      <c r="V8" s="22"/>
      <c r="W8" s="22"/>
      <c r="X8" s="27"/>
      <c r="Y8" s="19"/>
      <c r="Z8" s="19"/>
      <c r="AA8" s="19"/>
      <c r="AB8" s="19"/>
      <c r="AC8" s="19"/>
      <c r="AD8" s="19"/>
      <c r="AE8" s="19"/>
      <c r="AF8" s="19"/>
      <c r="AG8" s="19"/>
    </row>
    <row r="9" spans="1:33" s="20" customFormat="1" ht="15">
      <c r="A9" s="111"/>
      <c r="B9" s="103"/>
      <c r="C9" s="103"/>
      <c r="D9" s="104"/>
      <c r="E9" s="105"/>
      <c r="F9" s="105"/>
      <c r="G9" s="106"/>
      <c r="H9" s="106"/>
      <c r="I9" s="107"/>
      <c r="J9" s="108"/>
      <c r="K9" s="108"/>
      <c r="L9" s="104"/>
      <c r="M9" s="104"/>
      <c r="N9" s="108"/>
      <c r="O9" s="108"/>
      <c r="P9" s="104"/>
      <c r="Q9" s="26"/>
      <c r="R9" s="26"/>
      <c r="S9" s="26"/>
      <c r="T9" s="22"/>
      <c r="U9" s="22"/>
      <c r="V9" s="22"/>
      <c r="W9" s="22"/>
      <c r="X9" s="27"/>
      <c r="Y9" s="19"/>
      <c r="Z9" s="19"/>
      <c r="AA9" s="19"/>
      <c r="AB9" s="19"/>
      <c r="AC9" s="19"/>
      <c r="AD9" s="19"/>
      <c r="AE9" s="19"/>
      <c r="AF9" s="19"/>
      <c r="AG9" s="19"/>
    </row>
    <row r="10" spans="1:33" s="93" customFormat="1" ht="18" customHeight="1">
      <c r="A10" s="112" t="s">
        <v>395</v>
      </c>
      <c r="B10" s="109"/>
      <c r="C10" s="109"/>
      <c r="D10" s="109"/>
      <c r="E10" s="109"/>
      <c r="F10" s="109"/>
      <c r="G10" s="109"/>
      <c r="H10" s="109"/>
      <c r="I10" s="109"/>
      <c r="J10" s="109"/>
      <c r="K10" s="109"/>
      <c r="L10" s="109"/>
      <c r="M10" s="109"/>
      <c r="N10" s="108"/>
      <c r="O10" s="108"/>
      <c r="P10" s="104"/>
      <c r="Q10" s="94"/>
      <c r="R10" s="94"/>
      <c r="S10" s="94"/>
      <c r="T10" s="95"/>
      <c r="U10" s="95"/>
      <c r="V10" s="95"/>
      <c r="W10" s="95"/>
      <c r="X10" s="96"/>
      <c r="Y10" s="97"/>
      <c r="Z10" s="97"/>
      <c r="AA10" s="97"/>
      <c r="AB10" s="97"/>
      <c r="AC10" s="97"/>
      <c r="AD10" s="97"/>
      <c r="AE10" s="97"/>
      <c r="AF10" s="97"/>
      <c r="AG10" s="97"/>
    </row>
    <row r="11" spans="1:33" s="20" customFormat="1" ht="165">
      <c r="A11" s="113" t="s">
        <v>394</v>
      </c>
      <c r="B11" s="113"/>
      <c r="C11" s="113"/>
      <c r="D11" s="113"/>
      <c r="E11" s="113"/>
      <c r="F11" s="113"/>
      <c r="G11" s="113"/>
      <c r="H11" s="113"/>
      <c r="I11" s="113"/>
      <c r="J11" s="113"/>
      <c r="K11" s="113"/>
      <c r="L11" s="113"/>
      <c r="M11" s="113"/>
      <c r="N11" s="113"/>
      <c r="O11" s="113"/>
      <c r="P11" s="113"/>
      <c r="Q11" s="26"/>
      <c r="R11" s="26"/>
      <c r="S11" s="26"/>
      <c r="T11" s="22"/>
      <c r="U11" s="22"/>
      <c r="V11" s="22"/>
      <c r="W11" s="22"/>
      <c r="X11" s="27"/>
      <c r="Y11" s="19"/>
      <c r="Z11" s="19"/>
      <c r="AA11" s="19"/>
      <c r="AB11" s="19"/>
      <c r="AC11" s="19"/>
      <c r="AD11" s="19"/>
      <c r="AE11" s="19"/>
      <c r="AF11" s="19"/>
      <c r="AG11" s="19"/>
    </row>
    <row r="12" spans="1:33" s="20" customFormat="1" ht="15">
      <c r="A12" s="85"/>
      <c r="B12" s="22"/>
      <c r="C12" s="22"/>
      <c r="D12" s="23"/>
      <c r="E12" s="21"/>
      <c r="F12" s="21"/>
      <c r="G12" s="24"/>
      <c r="H12" s="24"/>
      <c r="I12" s="25"/>
      <c r="J12" s="26"/>
      <c r="K12" s="26"/>
      <c r="L12" s="23"/>
      <c r="M12" s="23"/>
      <c r="N12" s="26"/>
      <c r="O12" s="26"/>
      <c r="P12" s="23"/>
      <c r="Q12" s="26"/>
      <c r="R12" s="26"/>
      <c r="S12" s="26"/>
      <c r="T12" s="22"/>
      <c r="U12" s="22"/>
      <c r="V12" s="22"/>
      <c r="W12" s="22"/>
      <c r="X12" s="27"/>
      <c r="Y12" s="19"/>
      <c r="Z12" s="19"/>
      <c r="AA12" s="19"/>
      <c r="AB12" s="19"/>
      <c r="AC12" s="19"/>
      <c r="AD12" s="19"/>
      <c r="AE12" s="19"/>
      <c r="AF12" s="19"/>
      <c r="AG12" s="19"/>
    </row>
    <row r="13" spans="1:33" s="20" customFormat="1" ht="15">
      <c r="A13" s="86"/>
      <c r="B13" s="22"/>
      <c r="C13" s="22"/>
      <c r="D13" s="23"/>
      <c r="E13" s="21"/>
      <c r="F13" s="21"/>
      <c r="G13" s="24"/>
      <c r="H13" s="24"/>
      <c r="I13" s="25"/>
      <c r="J13" s="26"/>
      <c r="K13" s="26"/>
      <c r="L13" s="23"/>
      <c r="M13" s="23"/>
      <c r="N13" s="26"/>
      <c r="O13" s="26"/>
      <c r="P13" s="23"/>
      <c r="Q13" s="26"/>
      <c r="R13" s="26"/>
      <c r="S13" s="26"/>
      <c r="T13" s="22"/>
      <c r="U13" s="22"/>
      <c r="V13" s="22"/>
      <c r="W13" s="22"/>
      <c r="X13" s="27"/>
      <c r="Y13" s="19"/>
      <c r="Z13" s="19"/>
      <c r="AA13" s="19"/>
      <c r="AB13" s="19"/>
      <c r="AC13" s="19"/>
      <c r="AD13" s="19"/>
      <c r="AE13" s="19"/>
      <c r="AF13" s="19"/>
      <c r="AG13" s="19"/>
    </row>
    <row r="14" spans="1:33" s="20" customFormat="1" ht="15">
      <c r="A14" s="84"/>
      <c r="B14" s="22"/>
      <c r="C14" s="22"/>
      <c r="D14" s="23"/>
      <c r="E14" s="21"/>
      <c r="F14" s="21"/>
      <c r="G14" s="24"/>
      <c r="H14" s="24"/>
      <c r="I14" s="25"/>
      <c r="J14" s="26"/>
      <c r="K14" s="26"/>
      <c r="L14" s="23"/>
      <c r="M14" s="23"/>
      <c r="N14" s="26"/>
      <c r="O14" s="26"/>
      <c r="P14" s="23"/>
      <c r="Q14" s="26"/>
      <c r="R14" s="26"/>
      <c r="S14" s="26"/>
      <c r="T14" s="22"/>
      <c r="U14" s="22"/>
      <c r="V14" s="22"/>
      <c r="W14" s="22"/>
      <c r="X14" s="27"/>
      <c r="Y14" s="19"/>
      <c r="Z14" s="19"/>
      <c r="AA14" s="19"/>
      <c r="AB14" s="19"/>
      <c r="AC14" s="19"/>
      <c r="AD14" s="19"/>
      <c r="AE14" s="19"/>
      <c r="AF14" s="19"/>
      <c r="AG14" s="19"/>
    </row>
    <row r="15" spans="1:33" s="20" customFormat="1" ht="15">
      <c r="A15" s="84"/>
      <c r="B15" s="22"/>
      <c r="C15" s="22"/>
      <c r="D15" s="23"/>
      <c r="E15" s="21"/>
      <c r="F15" s="21"/>
      <c r="G15" s="24"/>
      <c r="H15" s="24"/>
      <c r="I15" s="25"/>
      <c r="J15" s="26"/>
      <c r="K15" s="26"/>
      <c r="L15" s="23"/>
      <c r="M15" s="23"/>
      <c r="N15" s="26"/>
      <c r="O15" s="26"/>
      <c r="P15" s="23"/>
      <c r="Q15" s="26"/>
      <c r="R15" s="26"/>
      <c r="S15" s="26"/>
      <c r="T15" s="22"/>
      <c r="U15" s="22"/>
      <c r="V15" s="22"/>
      <c r="W15" s="22"/>
      <c r="X15" s="27"/>
      <c r="Y15" s="19"/>
      <c r="Z15" s="19"/>
      <c r="AA15" s="19"/>
      <c r="AB15" s="19"/>
      <c r="AC15" s="19"/>
      <c r="AD15" s="19"/>
      <c r="AE15" s="19"/>
      <c r="AF15" s="19"/>
      <c r="AG15" s="19"/>
    </row>
    <row r="16" spans="1:33" s="20" customFormat="1" ht="15">
      <c r="A16" s="84"/>
      <c r="B16" s="22"/>
      <c r="C16" s="22"/>
      <c r="D16" s="23"/>
      <c r="E16" s="21"/>
      <c r="F16" s="21"/>
      <c r="G16" s="24"/>
      <c r="H16" s="24"/>
      <c r="I16" s="25"/>
      <c r="J16" s="26"/>
      <c r="K16" s="26"/>
      <c r="L16" s="23"/>
      <c r="M16" s="23"/>
      <c r="N16" s="26"/>
      <c r="O16" s="26"/>
      <c r="P16" s="23"/>
      <c r="Q16" s="26"/>
      <c r="R16" s="26"/>
      <c r="S16" s="26"/>
      <c r="T16" s="22"/>
      <c r="U16" s="22"/>
      <c r="V16" s="22"/>
      <c r="W16" s="22"/>
      <c r="X16" s="27"/>
      <c r="Y16" s="19"/>
      <c r="Z16" s="19"/>
      <c r="AA16" s="19"/>
      <c r="AB16" s="19"/>
      <c r="AC16" s="19"/>
      <c r="AD16" s="19"/>
      <c r="AE16" s="19"/>
      <c r="AF16" s="19"/>
      <c r="AG16" s="19"/>
    </row>
    <row r="17" spans="1:33" s="20" customFormat="1" ht="15">
      <c r="A17" s="87"/>
      <c r="B17" s="22"/>
      <c r="C17" s="22"/>
      <c r="D17" s="23"/>
      <c r="E17" s="21"/>
      <c r="F17" s="21"/>
      <c r="G17" s="24"/>
      <c r="H17" s="24"/>
      <c r="I17" s="25"/>
      <c r="J17" s="26"/>
      <c r="K17" s="26"/>
      <c r="L17" s="23"/>
      <c r="M17" s="23"/>
      <c r="N17" s="26"/>
      <c r="O17" s="26"/>
      <c r="P17" s="23"/>
      <c r="Q17" s="26"/>
      <c r="R17" s="26"/>
      <c r="S17" s="26"/>
      <c r="T17" s="22"/>
      <c r="U17" s="22"/>
      <c r="V17" s="22"/>
      <c r="W17" s="22"/>
      <c r="X17" s="27"/>
      <c r="Y17" s="19"/>
      <c r="Z17" s="19"/>
      <c r="AA17" s="19"/>
      <c r="AB17" s="19"/>
      <c r="AC17" s="19"/>
      <c r="AD17" s="19"/>
      <c r="AE17" s="19"/>
      <c r="AF17" s="19"/>
      <c r="AG17" s="19"/>
    </row>
    <row r="18" spans="1:33" s="20" customFormat="1" ht="15">
      <c r="B18" s="22"/>
      <c r="C18" s="22"/>
      <c r="D18" s="23"/>
      <c r="E18" s="21"/>
      <c r="F18" s="21"/>
      <c r="G18" s="24"/>
      <c r="H18" s="24"/>
      <c r="I18" s="25"/>
      <c r="J18" s="26"/>
      <c r="K18" s="26"/>
      <c r="L18" s="23"/>
      <c r="M18" s="23"/>
      <c r="N18" s="26"/>
      <c r="O18" s="26"/>
      <c r="P18" s="23"/>
      <c r="Q18" s="26"/>
      <c r="R18" s="26"/>
      <c r="S18" s="26"/>
      <c r="T18" s="22"/>
      <c r="U18" s="22"/>
      <c r="V18" s="22"/>
      <c r="W18" s="22"/>
      <c r="X18" s="27"/>
      <c r="Y18" s="19"/>
      <c r="Z18" s="19"/>
      <c r="AA18" s="19"/>
      <c r="AB18" s="19"/>
      <c r="AC18" s="19"/>
      <c r="AD18" s="19"/>
      <c r="AE18" s="19"/>
      <c r="AF18" s="19"/>
      <c r="AG18" s="19"/>
    </row>
    <row r="19" spans="1:33" s="20" customFormat="1" ht="15.75">
      <c r="A19" s="53"/>
      <c r="B19" s="22"/>
      <c r="C19" s="22"/>
      <c r="D19" s="23"/>
      <c r="E19" s="21"/>
      <c r="F19" s="21"/>
      <c r="G19" s="24"/>
      <c r="H19" s="24"/>
      <c r="I19" s="25"/>
      <c r="J19" s="26"/>
      <c r="K19" s="26"/>
      <c r="L19" s="23"/>
      <c r="M19" s="23"/>
      <c r="N19" s="26"/>
      <c r="O19" s="26"/>
      <c r="P19" s="23"/>
      <c r="Q19" s="26"/>
      <c r="R19" s="26"/>
      <c r="S19" s="26"/>
      <c r="T19" s="22"/>
      <c r="U19" s="22"/>
      <c r="V19" s="22"/>
      <c r="W19" s="22"/>
      <c r="X19" s="27"/>
      <c r="Y19" s="19"/>
      <c r="Z19" s="19"/>
      <c r="AA19" s="19"/>
      <c r="AB19" s="19"/>
      <c r="AC19" s="19"/>
      <c r="AD19" s="19"/>
      <c r="AE19" s="19"/>
      <c r="AF19" s="19"/>
      <c r="AG19" s="19"/>
    </row>
    <row r="20" spans="1:33" s="20" customFormat="1" ht="15.75">
      <c r="A20" s="53"/>
      <c r="B20" s="22"/>
      <c r="C20" s="22"/>
      <c r="D20" s="23"/>
      <c r="E20" s="21"/>
      <c r="F20" s="21"/>
      <c r="G20" s="24"/>
      <c r="H20" s="24"/>
      <c r="I20" s="25"/>
      <c r="J20" s="26"/>
      <c r="K20" s="26"/>
      <c r="L20" s="23"/>
      <c r="M20" s="23"/>
      <c r="N20" s="26"/>
      <c r="O20" s="26"/>
      <c r="P20" s="23"/>
      <c r="Q20" s="26"/>
      <c r="R20" s="26"/>
      <c r="S20" s="26"/>
      <c r="T20" s="22"/>
      <c r="U20" s="22"/>
      <c r="V20" s="22"/>
      <c r="W20" s="22"/>
      <c r="X20" s="27"/>
      <c r="Y20" s="19"/>
      <c r="Z20" s="19"/>
      <c r="AA20" s="19"/>
      <c r="AB20" s="19"/>
      <c r="AC20" s="19"/>
      <c r="AD20" s="19"/>
      <c r="AE20" s="19"/>
      <c r="AF20" s="19"/>
      <c r="AG20" s="19"/>
    </row>
    <row r="21" spans="1:33" s="20" customFormat="1" ht="15.75">
      <c r="A21" s="53"/>
      <c r="B21" s="22"/>
      <c r="C21" s="22"/>
      <c r="D21" s="23"/>
      <c r="E21" s="21"/>
      <c r="F21" s="21"/>
      <c r="G21" s="24"/>
      <c r="H21" s="24"/>
      <c r="I21" s="25"/>
      <c r="J21" s="26"/>
      <c r="K21" s="26"/>
      <c r="L21" s="23"/>
      <c r="M21" s="23"/>
      <c r="N21" s="26"/>
      <c r="O21" s="26"/>
      <c r="P21" s="23"/>
      <c r="Q21" s="26"/>
      <c r="R21" s="26"/>
      <c r="S21" s="26"/>
      <c r="T21" s="22"/>
      <c r="U21" s="22"/>
      <c r="V21" s="22"/>
      <c r="W21" s="22"/>
      <c r="X21" s="27"/>
      <c r="Y21" s="19"/>
      <c r="Z21" s="19"/>
      <c r="AA21" s="19"/>
      <c r="AB21" s="19"/>
      <c r="AC21" s="19"/>
      <c r="AD21" s="19"/>
      <c r="AE21" s="19"/>
      <c r="AF21" s="19"/>
      <c r="AG21" s="19"/>
    </row>
    <row r="22" spans="1:33" s="20" customFormat="1" ht="15">
      <c r="A22" s="54"/>
      <c r="B22" s="22"/>
      <c r="C22" s="22"/>
      <c r="D22" s="23"/>
      <c r="E22" s="21"/>
      <c r="F22" s="21"/>
      <c r="G22" s="24"/>
      <c r="H22" s="24"/>
      <c r="I22" s="25"/>
      <c r="J22" s="26"/>
      <c r="K22" s="26"/>
      <c r="L22" s="23"/>
      <c r="M22" s="23"/>
      <c r="N22" s="26"/>
      <c r="O22" s="26"/>
      <c r="P22" s="23"/>
      <c r="Q22" s="26"/>
      <c r="R22" s="26"/>
      <c r="S22" s="26"/>
      <c r="T22" s="22"/>
      <c r="U22" s="22"/>
      <c r="V22" s="22"/>
      <c r="W22" s="22"/>
      <c r="X22" s="27"/>
      <c r="Y22" s="19"/>
      <c r="Z22" s="19"/>
      <c r="AA22" s="19"/>
      <c r="AB22" s="19"/>
      <c r="AC22" s="19"/>
      <c r="AD22" s="19"/>
      <c r="AE22" s="19"/>
      <c r="AF22" s="19"/>
      <c r="AG22" s="19"/>
    </row>
    <row r="23" spans="1:33" s="20" customFormat="1" ht="15.75">
      <c r="A23" s="53"/>
      <c r="B23" s="22"/>
      <c r="C23" s="22"/>
      <c r="D23" s="23"/>
      <c r="E23" s="21"/>
      <c r="F23" s="21"/>
      <c r="G23" s="24"/>
      <c r="H23" s="24"/>
      <c r="I23" s="25"/>
      <c r="J23" s="26"/>
      <c r="K23" s="26"/>
      <c r="L23" s="23"/>
      <c r="M23" s="23"/>
      <c r="N23" s="26"/>
      <c r="O23" s="26"/>
      <c r="P23" s="23"/>
      <c r="Q23" s="26"/>
      <c r="R23" s="26"/>
      <c r="S23" s="26"/>
      <c r="T23" s="22"/>
      <c r="U23" s="22"/>
      <c r="V23" s="22"/>
      <c r="W23" s="22"/>
      <c r="X23" s="27"/>
      <c r="Y23" s="19"/>
      <c r="Z23" s="19"/>
      <c r="AA23" s="19"/>
      <c r="AB23" s="19"/>
      <c r="AC23" s="19"/>
      <c r="AD23" s="19"/>
      <c r="AE23" s="19"/>
      <c r="AF23" s="19"/>
      <c r="AG23" s="19"/>
    </row>
    <row r="24" spans="1:33" s="20" customFormat="1" ht="15.75">
      <c r="A24" s="53"/>
      <c r="B24" s="22"/>
      <c r="C24" s="22"/>
      <c r="D24" s="23"/>
      <c r="E24" s="21"/>
      <c r="F24" s="21"/>
      <c r="G24" s="24"/>
      <c r="H24" s="24"/>
      <c r="I24" s="25"/>
      <c r="J24" s="26"/>
      <c r="K24" s="26"/>
      <c r="L24" s="23"/>
      <c r="M24" s="23"/>
      <c r="N24" s="26"/>
      <c r="O24" s="26"/>
      <c r="P24" s="23"/>
      <c r="Q24" s="26"/>
      <c r="R24" s="26"/>
      <c r="S24" s="26"/>
      <c r="T24" s="22"/>
      <c r="U24" s="22"/>
      <c r="V24" s="22"/>
      <c r="W24" s="22"/>
      <c r="X24" s="27"/>
      <c r="Y24" s="19"/>
      <c r="Z24" s="19"/>
      <c r="AA24" s="19"/>
      <c r="AB24" s="19"/>
      <c r="AC24" s="19"/>
      <c r="AD24" s="19"/>
      <c r="AE24" s="19"/>
      <c r="AF24" s="19"/>
      <c r="AG24" s="19"/>
    </row>
    <row r="25" spans="1:33" s="20" customFormat="1" ht="15.75">
      <c r="A25" s="53"/>
      <c r="B25" s="22"/>
      <c r="C25" s="22"/>
      <c r="D25" s="23"/>
      <c r="E25" s="21"/>
      <c r="F25" s="21"/>
      <c r="G25" s="24"/>
      <c r="H25" s="24"/>
      <c r="I25" s="25"/>
      <c r="J25" s="26"/>
      <c r="K25" s="26"/>
      <c r="L25" s="23"/>
      <c r="M25" s="23"/>
      <c r="N25" s="26"/>
      <c r="O25" s="26"/>
      <c r="P25" s="23"/>
      <c r="Q25" s="26"/>
      <c r="R25" s="26"/>
      <c r="S25" s="26"/>
      <c r="T25" s="22"/>
      <c r="U25" s="22"/>
      <c r="V25" s="22"/>
      <c r="W25" s="22"/>
      <c r="X25" s="27"/>
      <c r="Y25" s="19"/>
      <c r="Z25" s="19"/>
      <c r="AA25" s="19"/>
      <c r="AB25" s="19"/>
      <c r="AC25" s="19"/>
      <c r="AD25" s="19"/>
      <c r="AE25" s="19"/>
      <c r="AF25" s="19"/>
      <c r="AG25" s="19"/>
    </row>
    <row r="26" spans="1:33" s="20" customFormat="1" ht="15.75">
      <c r="A26" s="53"/>
      <c r="B26" s="22"/>
      <c r="C26" s="22"/>
      <c r="D26" s="23"/>
      <c r="E26" s="21"/>
      <c r="F26" s="21"/>
      <c r="G26" s="24"/>
      <c r="H26" s="24"/>
      <c r="I26" s="25"/>
      <c r="J26" s="26"/>
      <c r="K26" s="26"/>
      <c r="L26" s="23"/>
      <c r="M26" s="23"/>
      <c r="N26" s="26"/>
      <c r="O26" s="26"/>
      <c r="P26" s="23"/>
      <c r="Q26" s="26"/>
      <c r="R26" s="26"/>
      <c r="S26" s="26"/>
      <c r="T26" s="22"/>
      <c r="U26" s="22"/>
      <c r="V26" s="22"/>
      <c r="W26" s="22"/>
      <c r="X26" s="27"/>
      <c r="Y26" s="19"/>
      <c r="Z26" s="19"/>
      <c r="AA26" s="19"/>
      <c r="AB26" s="19"/>
      <c r="AC26" s="19"/>
      <c r="AD26" s="19"/>
      <c r="AE26" s="19"/>
      <c r="AF26" s="19"/>
      <c r="AG26" s="19"/>
    </row>
    <row r="27" spans="1:33" s="20" customFormat="1" ht="15.75">
      <c r="A27" s="53"/>
      <c r="B27" s="22"/>
      <c r="C27" s="22"/>
      <c r="D27" s="23"/>
      <c r="E27" s="21"/>
      <c r="F27" s="21"/>
      <c r="G27" s="24"/>
      <c r="H27" s="24"/>
      <c r="I27" s="25"/>
      <c r="J27" s="26"/>
      <c r="K27" s="26"/>
      <c r="L27" s="23"/>
      <c r="M27" s="23"/>
      <c r="N27" s="26"/>
      <c r="O27" s="26"/>
      <c r="P27" s="23"/>
      <c r="Q27" s="26"/>
      <c r="R27" s="26"/>
      <c r="S27" s="26"/>
      <c r="T27" s="22"/>
      <c r="U27" s="22"/>
      <c r="V27" s="22"/>
      <c r="W27" s="22"/>
      <c r="X27" s="27"/>
      <c r="Y27" s="19"/>
      <c r="Z27" s="19"/>
      <c r="AA27" s="19"/>
      <c r="AB27" s="19"/>
      <c r="AC27" s="19"/>
      <c r="AD27" s="19"/>
      <c r="AE27" s="19"/>
      <c r="AF27" s="19"/>
      <c r="AG27" s="19"/>
    </row>
    <row r="28" spans="1:33" s="20" customFormat="1" ht="15.75">
      <c r="A28" s="53"/>
      <c r="B28" s="22"/>
      <c r="C28" s="22"/>
      <c r="D28" s="23"/>
      <c r="E28" s="21"/>
      <c r="F28" s="21"/>
      <c r="G28" s="24"/>
      <c r="H28" s="24"/>
      <c r="I28" s="25"/>
      <c r="J28" s="26"/>
      <c r="K28" s="26"/>
      <c r="L28" s="23"/>
      <c r="M28" s="23"/>
      <c r="N28" s="26"/>
      <c r="O28" s="26"/>
      <c r="P28" s="23"/>
      <c r="Q28" s="26"/>
      <c r="R28" s="26"/>
      <c r="S28" s="26"/>
      <c r="T28" s="22"/>
      <c r="U28" s="22"/>
      <c r="V28" s="22"/>
      <c r="W28" s="22"/>
      <c r="X28" s="27"/>
      <c r="Y28" s="19"/>
      <c r="Z28" s="19"/>
      <c r="AA28" s="19"/>
      <c r="AB28" s="19"/>
      <c r="AC28" s="19"/>
      <c r="AD28" s="19"/>
      <c r="AE28" s="19"/>
      <c r="AF28" s="19"/>
      <c r="AG28" s="19"/>
    </row>
    <row r="29" spans="1:33" s="20" customFormat="1" ht="15.75">
      <c r="A29" s="53"/>
      <c r="B29" s="22"/>
      <c r="C29" s="22"/>
      <c r="D29" s="23"/>
      <c r="E29" s="21"/>
      <c r="F29" s="21"/>
      <c r="G29" s="24"/>
      <c r="H29" s="24"/>
      <c r="I29" s="25"/>
      <c r="J29" s="26"/>
      <c r="K29" s="26"/>
      <c r="L29" s="23"/>
      <c r="M29" s="23"/>
      <c r="N29" s="26"/>
      <c r="O29" s="26"/>
      <c r="P29" s="23"/>
      <c r="Q29" s="26"/>
      <c r="R29" s="26"/>
      <c r="S29" s="26"/>
      <c r="T29" s="22"/>
      <c r="U29" s="22"/>
      <c r="V29" s="22"/>
      <c r="W29" s="22"/>
      <c r="X29" s="27"/>
      <c r="Y29" s="19"/>
      <c r="Z29" s="19"/>
      <c r="AA29" s="19"/>
      <c r="AB29" s="19"/>
      <c r="AC29" s="19"/>
      <c r="AD29" s="19"/>
      <c r="AE29" s="19"/>
      <c r="AF29" s="19"/>
      <c r="AG29" s="19"/>
    </row>
    <row r="30" spans="1:33" s="20" customFormat="1" ht="15">
      <c r="A30" s="54"/>
      <c r="B30" s="22"/>
      <c r="C30" s="22"/>
      <c r="D30" s="23"/>
      <c r="E30" s="21"/>
      <c r="F30" s="21"/>
      <c r="G30" s="24"/>
      <c r="H30" s="24"/>
      <c r="I30" s="25"/>
      <c r="J30" s="26"/>
      <c r="K30" s="26"/>
      <c r="L30" s="23"/>
      <c r="M30" s="23"/>
      <c r="N30" s="26"/>
      <c r="O30" s="26"/>
      <c r="P30" s="23"/>
      <c r="Q30" s="26"/>
      <c r="R30" s="26"/>
      <c r="S30" s="26"/>
      <c r="T30" s="22"/>
      <c r="U30" s="22"/>
      <c r="V30" s="22"/>
      <c r="W30" s="22"/>
      <c r="X30" s="27"/>
      <c r="Y30" s="19"/>
      <c r="Z30" s="19"/>
      <c r="AA30" s="19"/>
      <c r="AB30" s="19"/>
      <c r="AC30" s="19"/>
      <c r="AD30" s="19"/>
      <c r="AE30" s="19"/>
      <c r="AF30" s="19"/>
      <c r="AG30" s="19"/>
    </row>
    <row r="31" spans="1:33" s="20" customFormat="1" ht="15">
      <c r="A31" s="36"/>
      <c r="B31" s="22"/>
      <c r="C31" s="22"/>
      <c r="D31" s="23"/>
      <c r="E31" s="21"/>
      <c r="F31" s="21"/>
      <c r="G31" s="24"/>
      <c r="H31" s="24"/>
      <c r="I31" s="25"/>
      <c r="J31" s="26"/>
      <c r="K31" s="26"/>
      <c r="L31" s="23"/>
      <c r="M31" s="23"/>
      <c r="N31" s="26"/>
      <c r="O31" s="26"/>
      <c r="P31" s="23"/>
      <c r="Q31" s="26"/>
      <c r="R31" s="26"/>
      <c r="S31" s="26"/>
      <c r="T31" s="22"/>
      <c r="U31" s="22"/>
      <c r="V31" s="22"/>
      <c r="W31" s="22"/>
      <c r="X31" s="27"/>
      <c r="Y31" s="19"/>
      <c r="Z31" s="19"/>
      <c r="AA31" s="19"/>
      <c r="AB31" s="19"/>
      <c r="AC31" s="19"/>
      <c r="AD31" s="19"/>
      <c r="AE31" s="19"/>
      <c r="AF31" s="19"/>
      <c r="AG31" s="19"/>
    </row>
    <row r="32" spans="1:33" s="20" customFormat="1" ht="15">
      <c r="A32" s="36"/>
      <c r="B32" s="22"/>
      <c r="C32" s="22"/>
      <c r="D32" s="23"/>
      <c r="E32" s="21"/>
      <c r="F32" s="21"/>
      <c r="G32" s="24"/>
      <c r="H32" s="24"/>
      <c r="I32" s="25"/>
      <c r="J32" s="26"/>
      <c r="K32" s="26"/>
      <c r="L32" s="23"/>
      <c r="M32" s="23"/>
      <c r="N32" s="26"/>
      <c r="O32" s="26"/>
      <c r="P32" s="23"/>
      <c r="Q32" s="26"/>
      <c r="R32" s="26"/>
      <c r="S32" s="26"/>
      <c r="T32" s="22"/>
      <c r="U32" s="22"/>
      <c r="V32" s="22"/>
      <c r="W32" s="22"/>
      <c r="X32" s="27"/>
      <c r="Y32" s="19"/>
      <c r="Z32" s="19"/>
      <c r="AA32" s="19"/>
      <c r="AB32" s="19"/>
      <c r="AC32" s="19"/>
      <c r="AD32" s="19"/>
      <c r="AE32" s="19"/>
      <c r="AF32" s="19"/>
      <c r="AG32" s="19"/>
    </row>
    <row r="33" spans="1:33" s="20" customFormat="1" ht="15">
      <c r="A33" s="36"/>
      <c r="B33" s="22"/>
      <c r="C33" s="22"/>
      <c r="D33" s="23"/>
      <c r="E33" s="21"/>
      <c r="F33" s="21"/>
      <c r="G33" s="24"/>
      <c r="H33" s="24"/>
      <c r="I33" s="25"/>
      <c r="J33" s="26"/>
      <c r="K33" s="26"/>
      <c r="L33" s="23"/>
      <c r="M33" s="23"/>
      <c r="N33" s="26"/>
      <c r="O33" s="26"/>
      <c r="P33" s="23"/>
      <c r="Q33" s="26"/>
      <c r="R33" s="26"/>
      <c r="S33" s="26"/>
      <c r="T33" s="22"/>
      <c r="U33" s="22"/>
      <c r="V33" s="22"/>
      <c r="W33" s="22"/>
      <c r="X33" s="27"/>
      <c r="Y33" s="19"/>
      <c r="Z33" s="19"/>
      <c r="AA33" s="19"/>
      <c r="AB33" s="19"/>
      <c r="AC33" s="19"/>
      <c r="AD33" s="19"/>
      <c r="AE33" s="19"/>
      <c r="AF33" s="19"/>
      <c r="AG33" s="19"/>
    </row>
    <row r="34" spans="1:33" s="20" customFormat="1" ht="15">
      <c r="A34" s="36"/>
      <c r="B34" s="22"/>
      <c r="C34" s="22"/>
      <c r="D34" s="23"/>
      <c r="E34" s="21"/>
      <c r="F34" s="21"/>
      <c r="G34" s="24"/>
      <c r="H34" s="24"/>
      <c r="I34" s="25"/>
      <c r="J34" s="26"/>
      <c r="K34" s="26"/>
      <c r="L34" s="23"/>
      <c r="M34" s="23"/>
      <c r="N34" s="26"/>
      <c r="O34" s="26"/>
      <c r="P34" s="23"/>
      <c r="Q34" s="26"/>
      <c r="R34" s="26"/>
      <c r="S34" s="26"/>
      <c r="T34" s="22"/>
      <c r="U34" s="22"/>
      <c r="V34" s="22"/>
      <c r="W34" s="22"/>
      <c r="X34" s="27"/>
      <c r="Y34" s="19"/>
      <c r="Z34" s="19"/>
      <c r="AA34" s="19"/>
      <c r="AB34" s="19"/>
      <c r="AC34" s="19"/>
      <c r="AD34" s="19"/>
      <c r="AE34" s="19"/>
      <c r="AF34" s="19"/>
      <c r="AG34" s="19"/>
    </row>
    <row r="35" spans="1:33" s="20" customFormat="1" ht="15">
      <c r="A35" s="36"/>
      <c r="B35" s="22"/>
      <c r="C35" s="22"/>
      <c r="D35" s="23"/>
      <c r="E35" s="21"/>
      <c r="F35" s="21"/>
      <c r="G35" s="24"/>
      <c r="H35" s="24"/>
      <c r="I35" s="25"/>
      <c r="J35" s="26"/>
      <c r="K35" s="26"/>
      <c r="L35" s="23"/>
      <c r="M35" s="23"/>
      <c r="N35" s="26"/>
      <c r="O35" s="26"/>
      <c r="P35" s="23"/>
      <c r="Q35" s="26"/>
      <c r="R35" s="26"/>
      <c r="S35" s="26"/>
      <c r="T35" s="22"/>
      <c r="U35" s="22"/>
      <c r="V35" s="22"/>
      <c r="W35" s="22"/>
      <c r="X35" s="27"/>
      <c r="Y35" s="19"/>
      <c r="Z35" s="19"/>
      <c r="AA35" s="19"/>
      <c r="AB35" s="19"/>
      <c r="AC35" s="19"/>
      <c r="AD35" s="19"/>
      <c r="AE35" s="19"/>
      <c r="AF35" s="19"/>
      <c r="AG35" s="19"/>
    </row>
    <row r="36" spans="1:33" s="20" customFormat="1" ht="15">
      <c r="A36" s="36"/>
      <c r="B36" s="22"/>
      <c r="C36" s="22"/>
      <c r="D36" s="23"/>
      <c r="E36" s="21"/>
      <c r="F36" s="21"/>
      <c r="G36" s="24"/>
      <c r="H36" s="24"/>
      <c r="I36" s="25"/>
      <c r="J36" s="26"/>
      <c r="K36" s="26"/>
      <c r="L36" s="23"/>
      <c r="M36" s="23"/>
      <c r="N36" s="26"/>
      <c r="O36" s="26"/>
      <c r="P36" s="23"/>
      <c r="Q36" s="26"/>
      <c r="R36" s="26"/>
      <c r="S36" s="26"/>
      <c r="T36" s="22"/>
      <c r="U36" s="22"/>
      <c r="V36" s="22"/>
      <c r="W36" s="22"/>
      <c r="X36" s="27"/>
      <c r="Y36" s="19"/>
      <c r="Z36" s="19"/>
      <c r="AA36" s="19"/>
      <c r="AB36" s="19"/>
      <c r="AC36" s="19"/>
      <c r="AD36" s="19"/>
      <c r="AE36" s="19"/>
      <c r="AF36" s="19"/>
      <c r="AG36" s="19"/>
    </row>
    <row r="37" spans="1:33" s="20" customFormat="1" ht="15">
      <c r="A37" s="36"/>
      <c r="B37" s="22"/>
      <c r="C37" s="22"/>
      <c r="D37" s="23"/>
      <c r="E37" s="21"/>
      <c r="F37" s="21"/>
      <c r="G37" s="24"/>
      <c r="H37" s="24"/>
      <c r="I37" s="25"/>
      <c r="J37" s="26"/>
      <c r="K37" s="26"/>
      <c r="L37" s="23"/>
      <c r="M37" s="23"/>
      <c r="N37" s="26"/>
      <c r="O37" s="26"/>
      <c r="P37" s="23"/>
      <c r="Q37" s="26"/>
      <c r="R37" s="26"/>
      <c r="S37" s="26"/>
      <c r="T37" s="22"/>
      <c r="U37" s="22"/>
      <c r="V37" s="22"/>
      <c r="W37" s="22"/>
      <c r="X37" s="27"/>
      <c r="Y37" s="19"/>
      <c r="Z37" s="19"/>
      <c r="AA37" s="19"/>
      <c r="AB37" s="19"/>
      <c r="AC37" s="19"/>
      <c r="AD37" s="19"/>
      <c r="AE37" s="19"/>
      <c r="AF37" s="19"/>
      <c r="AG37" s="19"/>
    </row>
    <row r="38" spans="1:33" s="20" customFormat="1" ht="15">
      <c r="A38" s="36"/>
      <c r="B38" s="22"/>
      <c r="C38" s="22"/>
      <c r="D38" s="23"/>
      <c r="E38" s="21"/>
      <c r="F38" s="21"/>
      <c r="G38" s="24"/>
      <c r="H38" s="24"/>
      <c r="I38" s="25"/>
      <c r="J38" s="26"/>
      <c r="K38" s="26"/>
      <c r="L38" s="23"/>
      <c r="M38" s="23"/>
      <c r="N38" s="26"/>
      <c r="O38" s="26"/>
      <c r="P38" s="23"/>
      <c r="Q38" s="26"/>
      <c r="R38" s="26"/>
      <c r="S38" s="26"/>
      <c r="T38" s="22"/>
      <c r="U38" s="22"/>
      <c r="V38" s="22"/>
      <c r="W38" s="22"/>
      <c r="X38" s="27"/>
      <c r="Y38" s="19"/>
      <c r="Z38" s="19"/>
      <c r="AA38" s="19"/>
      <c r="AB38" s="19"/>
      <c r="AC38" s="19"/>
      <c r="AD38" s="19"/>
      <c r="AE38" s="19"/>
      <c r="AF38" s="19"/>
      <c r="AG38" s="19"/>
    </row>
    <row r="39" spans="1:33" s="20" customFormat="1" ht="15">
      <c r="A39" s="36"/>
      <c r="B39" s="22"/>
      <c r="C39" s="22"/>
      <c r="D39" s="23"/>
      <c r="E39" s="21"/>
      <c r="F39" s="21"/>
      <c r="G39" s="24"/>
      <c r="H39" s="24"/>
      <c r="I39" s="25"/>
      <c r="J39" s="26"/>
      <c r="K39" s="26"/>
      <c r="L39" s="23"/>
      <c r="M39" s="23"/>
      <c r="N39" s="26"/>
      <c r="O39" s="26"/>
      <c r="P39" s="23"/>
      <c r="Q39" s="26"/>
      <c r="R39" s="26"/>
      <c r="S39" s="26"/>
      <c r="T39" s="22"/>
      <c r="U39" s="22"/>
      <c r="V39" s="22"/>
      <c r="W39" s="22"/>
      <c r="X39" s="27"/>
      <c r="Y39" s="19"/>
      <c r="Z39" s="19"/>
      <c r="AA39" s="19"/>
      <c r="AB39" s="19"/>
      <c r="AC39" s="19"/>
      <c r="AD39" s="19"/>
      <c r="AE39" s="19"/>
      <c r="AF39" s="19"/>
      <c r="AG39" s="19"/>
    </row>
    <row r="40" spans="1:33" s="20" customFormat="1" ht="15">
      <c r="A40" s="36"/>
      <c r="B40" s="22"/>
      <c r="C40" s="22"/>
      <c r="D40" s="23"/>
      <c r="E40" s="21"/>
      <c r="F40" s="21"/>
      <c r="G40" s="24"/>
      <c r="H40" s="24"/>
      <c r="I40" s="25"/>
      <c r="J40" s="26"/>
      <c r="K40" s="26"/>
      <c r="L40" s="23"/>
      <c r="M40" s="23"/>
      <c r="N40" s="26"/>
      <c r="O40" s="26"/>
      <c r="P40" s="23"/>
      <c r="Q40" s="26"/>
      <c r="R40" s="26"/>
      <c r="S40" s="26"/>
      <c r="T40" s="22"/>
      <c r="U40" s="22"/>
      <c r="V40" s="22"/>
      <c r="W40" s="22"/>
      <c r="X40" s="27"/>
      <c r="Y40" s="19"/>
      <c r="Z40" s="19"/>
      <c r="AA40" s="19"/>
      <c r="AB40" s="19"/>
      <c r="AC40" s="19"/>
      <c r="AD40" s="19"/>
      <c r="AE40" s="19"/>
      <c r="AF40" s="19"/>
      <c r="AG40" s="19"/>
    </row>
    <row r="41" spans="1:33" s="20" customFormat="1" ht="15">
      <c r="A41" s="36"/>
      <c r="B41" s="22"/>
      <c r="C41" s="22"/>
      <c r="D41" s="23"/>
      <c r="E41" s="21"/>
      <c r="F41" s="21"/>
      <c r="G41" s="24"/>
      <c r="H41" s="24"/>
      <c r="I41" s="25"/>
      <c r="J41" s="26"/>
      <c r="K41" s="26"/>
      <c r="L41" s="23"/>
      <c r="M41" s="23"/>
      <c r="N41" s="26"/>
      <c r="O41" s="26"/>
      <c r="P41" s="23"/>
      <c r="Q41" s="26"/>
      <c r="R41" s="26"/>
      <c r="S41" s="26"/>
      <c r="T41" s="22"/>
      <c r="U41" s="22"/>
      <c r="V41" s="22"/>
      <c r="W41" s="22"/>
      <c r="X41" s="27"/>
      <c r="Y41" s="19"/>
      <c r="Z41" s="19"/>
      <c r="AA41" s="19"/>
      <c r="AB41" s="19"/>
      <c r="AC41" s="19"/>
      <c r="AD41" s="19"/>
      <c r="AE41" s="19"/>
      <c r="AF41" s="19"/>
      <c r="AG41" s="19"/>
    </row>
    <row r="42" spans="1:33" s="20" customFormat="1" ht="15">
      <c r="A42" s="36"/>
      <c r="B42" s="22"/>
      <c r="C42" s="22"/>
      <c r="D42" s="23"/>
      <c r="E42" s="21"/>
      <c r="F42" s="21"/>
      <c r="G42" s="24"/>
      <c r="H42" s="24"/>
      <c r="I42" s="25"/>
      <c r="J42" s="26"/>
      <c r="K42" s="26"/>
      <c r="L42" s="23"/>
      <c r="M42" s="23"/>
      <c r="N42" s="26"/>
      <c r="O42" s="26"/>
      <c r="P42" s="23"/>
      <c r="Q42" s="26"/>
      <c r="R42" s="26"/>
      <c r="S42" s="26"/>
      <c r="T42" s="22"/>
      <c r="U42" s="22"/>
      <c r="V42" s="22"/>
      <c r="W42" s="22"/>
      <c r="X42" s="27"/>
      <c r="Y42" s="19"/>
      <c r="Z42" s="19"/>
      <c r="AA42" s="19"/>
      <c r="AB42" s="19"/>
      <c r="AC42" s="19"/>
      <c r="AD42" s="19"/>
      <c r="AE42" s="19"/>
      <c r="AF42" s="19"/>
      <c r="AG42" s="19"/>
    </row>
    <row r="43" spans="1:33" s="20" customFormat="1" ht="15">
      <c r="A43" s="36"/>
      <c r="B43" s="22"/>
      <c r="C43" s="22"/>
      <c r="D43" s="23"/>
      <c r="E43" s="21"/>
      <c r="F43" s="21"/>
      <c r="G43" s="24"/>
      <c r="H43" s="24"/>
      <c r="I43" s="25"/>
      <c r="J43" s="26"/>
      <c r="K43" s="26"/>
      <c r="L43" s="23"/>
      <c r="M43" s="23"/>
      <c r="N43" s="26"/>
      <c r="O43" s="26"/>
      <c r="P43" s="23"/>
      <c r="Q43" s="26"/>
      <c r="R43" s="26"/>
      <c r="S43" s="26"/>
      <c r="T43" s="22"/>
      <c r="U43" s="22"/>
      <c r="V43" s="22"/>
      <c r="W43" s="22"/>
      <c r="X43" s="27"/>
      <c r="Y43" s="19"/>
      <c r="Z43" s="19"/>
      <c r="AA43" s="19"/>
      <c r="AB43" s="19"/>
      <c r="AC43" s="19"/>
      <c r="AD43" s="19"/>
      <c r="AE43" s="19"/>
      <c r="AF43" s="19"/>
      <c r="AG43" s="19"/>
    </row>
    <row r="44" spans="1:33" s="20" customFormat="1" ht="15">
      <c r="A44" s="36"/>
      <c r="B44" s="22"/>
      <c r="C44" s="22"/>
      <c r="D44" s="23"/>
      <c r="E44" s="21"/>
      <c r="F44" s="21"/>
      <c r="G44" s="24"/>
      <c r="H44" s="24"/>
      <c r="I44" s="25"/>
      <c r="J44" s="26"/>
      <c r="K44" s="26"/>
      <c r="L44" s="23"/>
      <c r="M44" s="23"/>
      <c r="N44" s="26"/>
      <c r="O44" s="26"/>
      <c r="P44" s="23"/>
      <c r="Q44" s="26"/>
      <c r="R44" s="26"/>
      <c r="S44" s="26"/>
      <c r="T44" s="22"/>
      <c r="U44" s="22"/>
      <c r="V44" s="22"/>
      <c r="W44" s="22"/>
      <c r="X44" s="27"/>
      <c r="Y44" s="19"/>
      <c r="Z44" s="19"/>
      <c r="AA44" s="19"/>
      <c r="AB44" s="19"/>
      <c r="AC44" s="19"/>
      <c r="AD44" s="19"/>
      <c r="AE44" s="19"/>
      <c r="AF44" s="19"/>
      <c r="AG44" s="19"/>
    </row>
    <row r="45" spans="1:33" s="20" customFormat="1" ht="15">
      <c r="A45" s="36"/>
      <c r="B45" s="22"/>
      <c r="C45" s="22"/>
      <c r="D45" s="23"/>
      <c r="E45" s="21"/>
      <c r="F45" s="21"/>
      <c r="G45" s="24"/>
      <c r="H45" s="24"/>
      <c r="I45" s="25"/>
      <c r="J45" s="26"/>
      <c r="K45" s="26"/>
      <c r="L45" s="23"/>
      <c r="M45" s="23"/>
      <c r="N45" s="26"/>
      <c r="O45" s="26"/>
      <c r="P45" s="23"/>
      <c r="Q45" s="26"/>
      <c r="R45" s="26"/>
      <c r="S45" s="26"/>
      <c r="T45" s="22"/>
      <c r="U45" s="22"/>
      <c r="V45" s="22"/>
      <c r="W45" s="22"/>
      <c r="X45" s="27"/>
      <c r="Y45" s="19"/>
      <c r="Z45" s="19"/>
      <c r="AA45" s="19"/>
      <c r="AB45" s="19"/>
      <c r="AC45" s="19"/>
      <c r="AD45" s="19"/>
      <c r="AE45" s="19"/>
      <c r="AF45" s="19"/>
      <c r="AG45" s="19"/>
    </row>
    <row r="46" spans="1:33" s="20" customFormat="1" ht="15">
      <c r="A46" s="36"/>
      <c r="B46" s="22"/>
      <c r="C46" s="22"/>
      <c r="D46" s="23"/>
      <c r="E46" s="21"/>
      <c r="F46" s="21"/>
      <c r="G46" s="24"/>
      <c r="H46" s="24"/>
      <c r="I46" s="25"/>
      <c r="J46" s="26"/>
      <c r="K46" s="26"/>
      <c r="L46" s="23"/>
      <c r="M46" s="23"/>
      <c r="N46" s="26"/>
      <c r="O46" s="26"/>
      <c r="P46" s="23"/>
      <c r="Q46" s="26"/>
      <c r="R46" s="26"/>
      <c r="S46" s="26"/>
      <c r="T46" s="22"/>
      <c r="U46" s="22"/>
      <c r="V46" s="22"/>
      <c r="W46" s="22"/>
      <c r="X46" s="27"/>
      <c r="Y46" s="19"/>
      <c r="Z46" s="19"/>
      <c r="AA46" s="19"/>
      <c r="AB46" s="19"/>
      <c r="AC46" s="19"/>
      <c r="AD46" s="19"/>
      <c r="AE46" s="19"/>
      <c r="AF46" s="19"/>
      <c r="AG46" s="19"/>
    </row>
    <row r="47" spans="1:33" s="20" customFormat="1" ht="15">
      <c r="A47" s="36"/>
      <c r="B47" s="22"/>
      <c r="C47" s="22"/>
      <c r="D47" s="23"/>
      <c r="E47" s="21"/>
      <c r="F47" s="21"/>
      <c r="G47" s="24"/>
      <c r="H47" s="24"/>
      <c r="I47" s="25"/>
      <c r="J47" s="26"/>
      <c r="K47" s="26"/>
      <c r="L47" s="23"/>
      <c r="M47" s="23"/>
      <c r="N47" s="26"/>
      <c r="O47" s="26"/>
      <c r="P47" s="23"/>
      <c r="Q47" s="26"/>
      <c r="R47" s="26"/>
      <c r="S47" s="26"/>
      <c r="T47" s="22"/>
      <c r="U47" s="22"/>
      <c r="V47" s="22"/>
      <c r="W47" s="22"/>
      <c r="X47" s="27"/>
      <c r="Y47" s="19"/>
      <c r="Z47" s="19"/>
      <c r="AA47" s="19"/>
      <c r="AB47" s="19"/>
      <c r="AC47" s="19"/>
      <c r="AD47" s="19"/>
      <c r="AE47" s="19"/>
      <c r="AF47" s="19"/>
      <c r="AG47" s="19"/>
    </row>
    <row r="48" spans="1:33" s="20" customFormat="1" ht="15">
      <c r="A48" s="36"/>
      <c r="B48" s="22"/>
      <c r="C48" s="22"/>
      <c r="D48" s="23"/>
      <c r="E48" s="21"/>
      <c r="F48" s="21"/>
      <c r="G48" s="24"/>
      <c r="H48" s="24"/>
      <c r="I48" s="25"/>
      <c r="J48" s="26"/>
      <c r="K48" s="26"/>
      <c r="L48" s="23"/>
      <c r="M48" s="23"/>
      <c r="N48" s="26"/>
      <c r="O48" s="26"/>
      <c r="P48" s="23"/>
      <c r="Q48" s="26"/>
      <c r="R48" s="26"/>
      <c r="S48" s="26"/>
      <c r="T48" s="22"/>
      <c r="U48" s="22"/>
      <c r="V48" s="22"/>
      <c r="W48" s="22"/>
      <c r="X48" s="27"/>
      <c r="Y48" s="19"/>
      <c r="Z48" s="19"/>
      <c r="AA48" s="19"/>
      <c r="AB48" s="19"/>
      <c r="AC48" s="19"/>
      <c r="AD48" s="19"/>
      <c r="AE48" s="19"/>
      <c r="AF48" s="19"/>
      <c r="AG48" s="19"/>
    </row>
    <row r="49" spans="1:33" s="20" customFormat="1" ht="15">
      <c r="A49" s="36"/>
      <c r="B49" s="22"/>
      <c r="C49" s="22"/>
      <c r="D49" s="23"/>
      <c r="E49" s="21"/>
      <c r="F49" s="21"/>
      <c r="G49" s="24"/>
      <c r="H49" s="24"/>
      <c r="I49" s="25"/>
      <c r="J49" s="26"/>
      <c r="K49" s="26"/>
      <c r="L49" s="23"/>
      <c r="M49" s="23"/>
      <c r="N49" s="26"/>
      <c r="O49" s="26"/>
      <c r="P49" s="23"/>
      <c r="Q49" s="26"/>
      <c r="R49" s="26"/>
      <c r="S49" s="26"/>
      <c r="T49" s="22"/>
      <c r="U49" s="22"/>
      <c r="V49" s="22"/>
      <c r="W49" s="22"/>
      <c r="X49" s="27"/>
      <c r="Y49" s="19"/>
      <c r="Z49" s="19"/>
      <c r="AA49" s="19"/>
      <c r="AB49" s="19"/>
      <c r="AC49" s="19"/>
      <c r="AD49" s="19"/>
      <c r="AE49" s="19"/>
      <c r="AF49" s="19"/>
      <c r="AG49" s="19"/>
    </row>
    <row r="50" spans="1:33" s="20" customFormat="1" ht="15">
      <c r="A50" s="36"/>
      <c r="B50" s="22"/>
      <c r="C50" s="22"/>
      <c r="D50" s="23"/>
      <c r="E50" s="21"/>
      <c r="F50" s="21"/>
      <c r="G50" s="24"/>
      <c r="H50" s="24"/>
      <c r="I50" s="25"/>
      <c r="J50" s="26"/>
      <c r="K50" s="26"/>
      <c r="L50" s="23"/>
      <c r="M50" s="23"/>
      <c r="N50" s="26"/>
      <c r="O50" s="26"/>
      <c r="P50" s="23"/>
      <c r="Q50" s="26"/>
      <c r="R50" s="26"/>
      <c r="S50" s="26"/>
      <c r="T50" s="22"/>
      <c r="U50" s="22"/>
      <c r="V50" s="22"/>
      <c r="W50" s="22"/>
      <c r="X50" s="27"/>
      <c r="Y50" s="19"/>
      <c r="Z50" s="19"/>
      <c r="AA50" s="19"/>
      <c r="AB50" s="19"/>
      <c r="AC50" s="19"/>
      <c r="AD50" s="19"/>
      <c r="AE50" s="19"/>
      <c r="AF50" s="19"/>
      <c r="AG50" s="19"/>
    </row>
    <row r="51" spans="1:33" s="20" customFormat="1" ht="15">
      <c r="A51" s="36"/>
      <c r="B51" s="22"/>
      <c r="C51" s="22"/>
      <c r="D51" s="23"/>
      <c r="E51" s="21"/>
      <c r="F51" s="21"/>
      <c r="G51" s="24"/>
      <c r="H51" s="24"/>
      <c r="I51" s="25"/>
      <c r="J51" s="26"/>
      <c r="K51" s="26"/>
      <c r="L51" s="23"/>
      <c r="M51" s="23"/>
      <c r="N51" s="26"/>
      <c r="O51" s="26"/>
      <c r="P51" s="23"/>
      <c r="Q51" s="26"/>
      <c r="R51" s="26"/>
      <c r="S51" s="26"/>
      <c r="T51" s="22"/>
      <c r="U51" s="22"/>
      <c r="V51" s="22"/>
      <c r="W51" s="22"/>
      <c r="X51" s="27"/>
      <c r="Y51" s="19"/>
      <c r="Z51" s="19"/>
      <c r="AA51" s="19"/>
      <c r="AB51" s="19"/>
      <c r="AC51" s="19"/>
      <c r="AD51" s="19"/>
      <c r="AE51" s="19"/>
      <c r="AF51" s="19"/>
      <c r="AG51" s="19"/>
    </row>
    <row r="52" spans="1:33" s="20" customFormat="1" ht="15">
      <c r="A52" s="36"/>
      <c r="B52" s="22"/>
      <c r="C52" s="22"/>
      <c r="D52" s="23"/>
      <c r="E52" s="21"/>
      <c r="F52" s="21"/>
      <c r="G52" s="24"/>
      <c r="H52" s="24"/>
      <c r="I52" s="25"/>
      <c r="J52" s="26"/>
      <c r="K52" s="26"/>
      <c r="L52" s="23"/>
      <c r="M52" s="23"/>
      <c r="N52" s="26"/>
      <c r="O52" s="26"/>
      <c r="P52" s="23"/>
      <c r="Q52" s="26"/>
      <c r="R52" s="26"/>
      <c r="S52" s="26"/>
      <c r="T52" s="22"/>
      <c r="U52" s="22"/>
      <c r="V52" s="22"/>
      <c r="W52" s="22"/>
      <c r="X52" s="27"/>
      <c r="Y52" s="19"/>
      <c r="Z52" s="19"/>
      <c r="AA52" s="19"/>
      <c r="AB52" s="19"/>
      <c r="AC52" s="19"/>
      <c r="AD52" s="19"/>
      <c r="AE52" s="19"/>
      <c r="AF52" s="19"/>
      <c r="AG52" s="19"/>
    </row>
    <row r="53" spans="1:33" s="20" customFormat="1" ht="15">
      <c r="A53" s="36"/>
      <c r="B53" s="22"/>
      <c r="C53" s="22"/>
      <c r="D53" s="23"/>
      <c r="E53" s="21"/>
      <c r="F53" s="21"/>
      <c r="G53" s="24"/>
      <c r="H53" s="24"/>
      <c r="I53" s="25"/>
      <c r="J53" s="26"/>
      <c r="K53" s="26"/>
      <c r="L53" s="23"/>
      <c r="M53" s="23"/>
      <c r="N53" s="26"/>
      <c r="O53" s="26"/>
      <c r="P53" s="23"/>
      <c r="Q53" s="26"/>
      <c r="R53" s="26"/>
      <c r="S53" s="26"/>
      <c r="T53" s="22"/>
      <c r="U53" s="22"/>
      <c r="V53" s="22"/>
      <c r="W53" s="22"/>
      <c r="X53" s="27"/>
      <c r="Y53" s="19"/>
      <c r="Z53" s="19"/>
      <c r="AA53" s="19"/>
      <c r="AB53" s="19"/>
      <c r="AC53" s="19"/>
      <c r="AD53" s="19"/>
      <c r="AE53" s="19"/>
      <c r="AF53" s="19"/>
      <c r="AG53" s="19"/>
    </row>
    <row r="54" spans="1:33" s="20" customFormat="1" ht="15">
      <c r="A54" s="36"/>
      <c r="B54" s="22"/>
      <c r="C54" s="22"/>
      <c r="D54" s="23"/>
      <c r="E54" s="21"/>
      <c r="F54" s="21"/>
      <c r="G54" s="24"/>
      <c r="H54" s="24"/>
      <c r="I54" s="25"/>
      <c r="J54" s="26"/>
      <c r="K54" s="26"/>
      <c r="L54" s="23"/>
      <c r="M54" s="23"/>
      <c r="N54" s="26"/>
      <c r="O54" s="26"/>
      <c r="P54" s="23"/>
      <c r="Q54" s="26"/>
      <c r="R54" s="26"/>
      <c r="S54" s="26"/>
      <c r="T54" s="22"/>
      <c r="U54" s="22"/>
      <c r="V54" s="22"/>
      <c r="W54" s="22"/>
      <c r="X54" s="27"/>
      <c r="Y54" s="19"/>
      <c r="Z54" s="19"/>
      <c r="AA54" s="19"/>
      <c r="AB54" s="19"/>
      <c r="AC54" s="19"/>
      <c r="AD54" s="19"/>
      <c r="AE54" s="19"/>
      <c r="AF54" s="19"/>
      <c r="AG54" s="19"/>
    </row>
    <row r="55" spans="1:33" s="20" customFormat="1" ht="15">
      <c r="A55" s="36"/>
      <c r="B55" s="22"/>
      <c r="C55" s="22"/>
      <c r="D55" s="23"/>
      <c r="E55" s="21"/>
      <c r="F55" s="21"/>
      <c r="G55" s="24"/>
      <c r="H55" s="24"/>
      <c r="I55" s="25"/>
      <c r="J55" s="26"/>
      <c r="K55" s="26"/>
      <c r="L55" s="23"/>
      <c r="M55" s="23"/>
      <c r="N55" s="26"/>
      <c r="O55" s="26"/>
      <c r="P55" s="23"/>
      <c r="Q55" s="26"/>
      <c r="R55" s="26"/>
      <c r="S55" s="26"/>
      <c r="T55" s="22"/>
      <c r="U55" s="22"/>
      <c r="V55" s="22"/>
      <c r="W55" s="22"/>
      <c r="X55" s="27"/>
      <c r="Y55" s="19"/>
      <c r="Z55" s="19"/>
      <c r="AA55" s="19"/>
      <c r="AB55" s="19"/>
      <c r="AC55" s="19"/>
      <c r="AD55" s="19"/>
      <c r="AE55" s="19"/>
      <c r="AF55" s="19"/>
      <c r="AG55" s="19"/>
    </row>
    <row r="56" spans="1:33" s="20" customFormat="1" ht="15">
      <c r="A56" s="36"/>
      <c r="B56" s="22"/>
      <c r="C56" s="22"/>
      <c r="D56" s="23"/>
      <c r="E56" s="21"/>
      <c r="F56" s="21"/>
      <c r="G56" s="24"/>
      <c r="H56" s="24"/>
      <c r="I56" s="25"/>
      <c r="J56" s="26"/>
      <c r="K56" s="26"/>
      <c r="L56" s="23"/>
      <c r="M56" s="23"/>
      <c r="N56" s="26"/>
      <c r="O56" s="26"/>
      <c r="P56" s="23"/>
      <c r="Q56" s="26"/>
      <c r="R56" s="26"/>
      <c r="S56" s="26"/>
      <c r="T56" s="22"/>
      <c r="U56" s="22"/>
      <c r="V56" s="22"/>
      <c r="W56" s="22"/>
      <c r="X56" s="27"/>
      <c r="Y56" s="19"/>
      <c r="Z56" s="19"/>
      <c r="AA56" s="19"/>
      <c r="AB56" s="19"/>
      <c r="AC56" s="19"/>
      <c r="AD56" s="19"/>
      <c r="AE56" s="19"/>
      <c r="AF56" s="19"/>
      <c r="AG56" s="19"/>
    </row>
    <row r="57" spans="1:33" s="20" customFormat="1" ht="15">
      <c r="A57" s="36"/>
      <c r="B57" s="22"/>
      <c r="C57" s="22"/>
      <c r="D57" s="23"/>
      <c r="E57" s="21"/>
      <c r="F57" s="21"/>
      <c r="G57" s="24"/>
      <c r="H57" s="24"/>
      <c r="I57" s="25"/>
      <c r="J57" s="26"/>
      <c r="K57" s="26"/>
      <c r="L57" s="23"/>
      <c r="M57" s="23"/>
      <c r="N57" s="26"/>
      <c r="O57" s="26"/>
      <c r="P57" s="23"/>
      <c r="Q57" s="26"/>
      <c r="R57" s="26"/>
      <c r="S57" s="26"/>
      <c r="T57" s="22"/>
      <c r="U57" s="22"/>
      <c r="V57" s="22"/>
      <c r="W57" s="22"/>
      <c r="X57" s="27"/>
      <c r="Y57" s="19"/>
      <c r="Z57" s="19"/>
      <c r="AA57" s="19"/>
      <c r="AB57" s="19"/>
      <c r="AC57" s="19"/>
      <c r="AD57" s="19"/>
      <c r="AE57" s="19"/>
      <c r="AF57" s="19"/>
      <c r="AG57" s="19"/>
    </row>
    <row r="58" spans="1:33" s="20" customFormat="1" ht="15">
      <c r="A58" s="36"/>
      <c r="B58" s="22"/>
      <c r="C58" s="22"/>
      <c r="D58" s="23"/>
      <c r="E58" s="21"/>
      <c r="F58" s="21"/>
      <c r="G58" s="24"/>
      <c r="H58" s="24"/>
      <c r="I58" s="25"/>
      <c r="J58" s="26"/>
      <c r="K58" s="26"/>
      <c r="L58" s="23"/>
      <c r="M58" s="23"/>
      <c r="N58" s="26"/>
      <c r="O58" s="26"/>
      <c r="P58" s="23"/>
      <c r="Q58" s="26"/>
      <c r="R58" s="26"/>
      <c r="S58" s="26"/>
      <c r="T58" s="22"/>
      <c r="U58" s="22"/>
      <c r="V58" s="22"/>
      <c r="W58" s="22"/>
      <c r="X58" s="27"/>
      <c r="Y58" s="19"/>
      <c r="Z58" s="19"/>
      <c r="AA58" s="19"/>
      <c r="AB58" s="19"/>
      <c r="AC58" s="19"/>
      <c r="AD58" s="19"/>
      <c r="AE58" s="19"/>
      <c r="AF58" s="19"/>
      <c r="AG58" s="19"/>
    </row>
    <row r="59" spans="1:33" s="20" customFormat="1" ht="15">
      <c r="A59" s="36"/>
      <c r="B59" s="22"/>
      <c r="C59" s="22"/>
      <c r="D59" s="23"/>
      <c r="E59" s="21"/>
      <c r="F59" s="21"/>
      <c r="G59" s="24"/>
      <c r="H59" s="24"/>
      <c r="I59" s="25"/>
      <c r="J59" s="26"/>
      <c r="K59" s="26"/>
      <c r="L59" s="23"/>
      <c r="M59" s="23"/>
      <c r="N59" s="26"/>
      <c r="O59" s="26"/>
      <c r="P59" s="23"/>
      <c r="Q59" s="26"/>
      <c r="R59" s="26"/>
      <c r="S59" s="26"/>
      <c r="T59" s="22"/>
      <c r="U59" s="22"/>
      <c r="V59" s="22"/>
      <c r="W59" s="22"/>
      <c r="X59" s="27"/>
      <c r="Y59" s="19"/>
      <c r="Z59" s="19"/>
      <c r="AA59" s="19"/>
      <c r="AB59" s="19"/>
      <c r="AC59" s="19"/>
      <c r="AD59" s="19"/>
      <c r="AE59" s="19"/>
      <c r="AF59" s="19"/>
      <c r="AG59" s="19"/>
    </row>
    <row r="60" spans="1:33" s="20" customFormat="1" ht="15">
      <c r="A60" s="36"/>
      <c r="B60" s="22"/>
      <c r="C60" s="22"/>
      <c r="D60" s="23"/>
      <c r="E60" s="21"/>
      <c r="F60" s="21"/>
      <c r="G60" s="24"/>
      <c r="H60" s="24"/>
      <c r="I60" s="25"/>
      <c r="J60" s="26"/>
      <c r="K60" s="26"/>
      <c r="L60" s="23"/>
      <c r="M60" s="23"/>
      <c r="N60" s="26"/>
      <c r="O60" s="26"/>
      <c r="P60" s="23"/>
      <c r="Q60" s="26"/>
      <c r="R60" s="26"/>
      <c r="S60" s="26"/>
      <c r="T60" s="22"/>
      <c r="U60" s="22"/>
      <c r="V60" s="22"/>
      <c r="W60" s="22"/>
      <c r="X60" s="27"/>
      <c r="Y60" s="19"/>
      <c r="Z60" s="19"/>
      <c r="AA60" s="19"/>
      <c r="AB60" s="19"/>
      <c r="AC60" s="19"/>
      <c r="AD60" s="19"/>
      <c r="AE60" s="19"/>
      <c r="AF60" s="19"/>
      <c r="AG60" s="19"/>
    </row>
    <row r="61" spans="1:33" s="20" customFormat="1" ht="15">
      <c r="A61" s="36"/>
      <c r="B61" s="22"/>
      <c r="C61" s="22"/>
      <c r="D61" s="23"/>
      <c r="E61" s="21"/>
      <c r="F61" s="21"/>
      <c r="G61" s="24"/>
      <c r="H61" s="24"/>
      <c r="I61" s="25"/>
      <c r="J61" s="26"/>
      <c r="K61" s="26"/>
      <c r="L61" s="23"/>
      <c r="M61" s="23"/>
      <c r="N61" s="26"/>
      <c r="O61" s="26"/>
      <c r="P61" s="23"/>
      <c r="Q61" s="26"/>
      <c r="R61" s="26"/>
      <c r="S61" s="26"/>
      <c r="T61" s="22"/>
      <c r="U61" s="22"/>
      <c r="V61" s="22"/>
      <c r="W61" s="22"/>
      <c r="X61" s="27"/>
      <c r="Y61" s="19"/>
      <c r="Z61" s="19"/>
      <c r="AA61" s="19"/>
      <c r="AB61" s="19"/>
      <c r="AC61" s="19"/>
      <c r="AD61" s="19"/>
      <c r="AE61" s="19"/>
      <c r="AF61" s="19"/>
      <c r="AG61" s="19"/>
    </row>
    <row r="62" spans="1:33" s="20" customFormat="1" ht="15">
      <c r="A62" s="36"/>
      <c r="B62" s="22"/>
      <c r="C62" s="22"/>
      <c r="D62" s="23"/>
      <c r="E62" s="21"/>
      <c r="F62" s="21"/>
      <c r="G62" s="24"/>
      <c r="H62" s="24"/>
      <c r="I62" s="25"/>
      <c r="J62" s="26"/>
      <c r="K62" s="26"/>
      <c r="L62" s="23"/>
      <c r="M62" s="23"/>
      <c r="N62" s="26"/>
      <c r="O62" s="26"/>
      <c r="P62" s="23"/>
      <c r="Q62" s="26"/>
      <c r="R62" s="26"/>
      <c r="S62" s="26"/>
      <c r="T62" s="22"/>
      <c r="U62" s="22"/>
      <c r="V62" s="22"/>
      <c r="W62" s="22"/>
      <c r="X62" s="27"/>
      <c r="Y62" s="19"/>
      <c r="Z62" s="19"/>
      <c r="AA62" s="19"/>
      <c r="AB62" s="19"/>
      <c r="AC62" s="19"/>
      <c r="AD62" s="19"/>
      <c r="AE62" s="19"/>
      <c r="AF62" s="19"/>
      <c r="AG62" s="19"/>
    </row>
    <row r="63" spans="1:33" s="20" customFormat="1" ht="15">
      <c r="A63" s="36"/>
      <c r="B63" s="22"/>
      <c r="C63" s="22"/>
      <c r="D63" s="23"/>
      <c r="E63" s="21"/>
      <c r="F63" s="21"/>
      <c r="G63" s="24"/>
      <c r="H63" s="24"/>
      <c r="I63" s="25"/>
      <c r="J63" s="26"/>
      <c r="K63" s="26"/>
      <c r="L63" s="23"/>
      <c r="M63" s="23"/>
      <c r="N63" s="26"/>
      <c r="O63" s="26"/>
      <c r="P63" s="23"/>
      <c r="Q63" s="26"/>
      <c r="R63" s="26"/>
      <c r="S63" s="26"/>
      <c r="T63" s="22"/>
      <c r="U63" s="22"/>
      <c r="V63" s="22"/>
      <c r="W63" s="22"/>
      <c r="X63" s="27"/>
      <c r="Y63" s="19"/>
      <c r="Z63" s="19"/>
      <c r="AA63" s="19"/>
      <c r="AB63" s="19"/>
      <c r="AC63" s="19"/>
      <c r="AD63" s="19"/>
      <c r="AE63" s="19"/>
      <c r="AF63" s="19"/>
      <c r="AG63" s="19"/>
    </row>
    <row r="64" spans="1:33" s="20" customFormat="1" ht="15">
      <c r="A64" s="28"/>
      <c r="B64" s="22"/>
      <c r="C64" s="22"/>
      <c r="D64" s="23"/>
      <c r="E64" s="21"/>
      <c r="F64" s="21"/>
      <c r="G64" s="24"/>
      <c r="H64" s="24"/>
      <c r="I64" s="25"/>
      <c r="J64" s="26"/>
      <c r="K64" s="26"/>
      <c r="L64" s="23"/>
      <c r="M64" s="23"/>
      <c r="N64" s="26"/>
      <c r="O64" s="26"/>
      <c r="P64" s="23"/>
      <c r="Q64" s="26"/>
      <c r="R64" s="26"/>
      <c r="S64" s="26"/>
      <c r="T64" s="22"/>
      <c r="U64" s="22"/>
      <c r="V64" s="22"/>
      <c r="W64" s="22"/>
      <c r="X64" s="27"/>
      <c r="Y64" s="19"/>
      <c r="Z64" s="19"/>
      <c r="AA64" s="19"/>
      <c r="AB64" s="19"/>
      <c r="AC64" s="19"/>
      <c r="AD64" s="19"/>
      <c r="AE64" s="19"/>
      <c r="AF64" s="19"/>
      <c r="AG64" s="19"/>
    </row>
    <row r="65" spans="1:33" s="20" customFormat="1" ht="15">
      <c r="A65" s="36"/>
      <c r="B65" s="22"/>
      <c r="C65" s="22"/>
      <c r="D65" s="23"/>
      <c r="E65" s="21"/>
      <c r="F65" s="21"/>
      <c r="G65" s="24"/>
      <c r="H65" s="24"/>
      <c r="I65" s="25"/>
      <c r="J65" s="26"/>
      <c r="K65" s="26"/>
      <c r="L65" s="23"/>
      <c r="M65" s="23"/>
      <c r="N65" s="26"/>
      <c r="O65" s="26"/>
      <c r="P65" s="23"/>
      <c r="Q65" s="26"/>
      <c r="R65" s="26"/>
      <c r="S65" s="26"/>
      <c r="T65" s="22"/>
      <c r="U65" s="22"/>
      <c r="V65" s="22"/>
      <c r="W65" s="22"/>
      <c r="X65" s="27"/>
      <c r="Y65" s="19"/>
      <c r="Z65" s="19"/>
      <c r="AA65" s="19"/>
      <c r="AB65" s="19"/>
      <c r="AC65" s="19"/>
      <c r="AD65" s="19"/>
      <c r="AE65" s="19"/>
      <c r="AF65" s="19"/>
      <c r="AG65" s="19"/>
    </row>
    <row r="66" spans="1:33" s="20" customFormat="1" ht="15">
      <c r="A66" s="36"/>
      <c r="B66" s="22"/>
      <c r="C66" s="22"/>
      <c r="D66" s="23"/>
      <c r="E66" s="21"/>
      <c r="F66" s="21"/>
      <c r="G66" s="24"/>
      <c r="H66" s="24"/>
      <c r="I66" s="25"/>
      <c r="J66" s="26"/>
      <c r="K66" s="26"/>
      <c r="L66" s="23"/>
      <c r="M66" s="23"/>
      <c r="N66" s="26"/>
      <c r="O66" s="26"/>
      <c r="P66" s="23"/>
      <c r="Q66" s="26"/>
      <c r="R66" s="26"/>
      <c r="S66" s="26"/>
      <c r="T66" s="22"/>
      <c r="U66" s="22"/>
      <c r="V66" s="22"/>
      <c r="W66" s="22"/>
      <c r="X66" s="27"/>
      <c r="Y66" s="19"/>
      <c r="Z66" s="19"/>
      <c r="AA66" s="19"/>
      <c r="AB66" s="19"/>
      <c r="AC66" s="19"/>
      <c r="AD66" s="19"/>
      <c r="AE66" s="19"/>
      <c r="AF66" s="19"/>
      <c r="AG66" s="19"/>
    </row>
    <row r="67" spans="1:33" s="20" customFormat="1" ht="15">
      <c r="A67" s="36"/>
      <c r="B67" s="22"/>
      <c r="C67" s="22"/>
      <c r="D67" s="23"/>
      <c r="E67" s="21"/>
      <c r="F67" s="21"/>
      <c r="G67" s="24"/>
      <c r="H67" s="24"/>
      <c r="I67" s="25"/>
      <c r="J67" s="26"/>
      <c r="K67" s="26"/>
      <c r="L67" s="23"/>
      <c r="M67" s="23"/>
      <c r="N67" s="26"/>
      <c r="O67" s="26"/>
      <c r="P67" s="23"/>
      <c r="Q67" s="26"/>
      <c r="R67" s="26"/>
      <c r="S67" s="26"/>
      <c r="T67" s="22"/>
      <c r="U67" s="22"/>
      <c r="V67" s="22"/>
      <c r="W67" s="22"/>
      <c r="X67" s="27"/>
      <c r="Y67" s="19"/>
      <c r="Z67" s="19"/>
      <c r="AA67" s="19"/>
      <c r="AB67" s="19"/>
      <c r="AC67" s="19"/>
      <c r="AD67" s="19"/>
      <c r="AE67" s="19"/>
      <c r="AF67" s="19"/>
      <c r="AG67" s="19"/>
    </row>
    <row r="68" spans="1:33" s="20" customFormat="1" ht="15">
      <c r="A68" s="36"/>
      <c r="B68" s="22"/>
      <c r="C68" s="22"/>
      <c r="D68" s="23"/>
      <c r="E68" s="21"/>
      <c r="F68" s="21"/>
      <c r="G68" s="24"/>
      <c r="H68" s="24"/>
      <c r="I68" s="25"/>
      <c r="J68" s="26"/>
      <c r="K68" s="26"/>
      <c r="L68" s="23"/>
      <c r="M68" s="23"/>
      <c r="N68" s="26"/>
      <c r="O68" s="26"/>
      <c r="P68" s="23"/>
      <c r="Q68" s="26"/>
      <c r="R68" s="26"/>
      <c r="S68" s="26"/>
      <c r="T68" s="22"/>
      <c r="U68" s="22"/>
      <c r="V68" s="22"/>
      <c r="W68" s="22"/>
      <c r="X68" s="27"/>
      <c r="Y68" s="19"/>
      <c r="Z68" s="19"/>
      <c r="AA68" s="19"/>
      <c r="AB68" s="19"/>
      <c r="AC68" s="19"/>
      <c r="AD68" s="19"/>
      <c r="AE68" s="19"/>
      <c r="AF68" s="19"/>
      <c r="AG68" s="19"/>
    </row>
    <row r="69" spans="1:33" s="20" customFormat="1" ht="15">
      <c r="A69" s="36"/>
      <c r="B69" s="22"/>
      <c r="C69" s="22"/>
      <c r="D69" s="23"/>
      <c r="E69" s="21"/>
      <c r="F69" s="21"/>
      <c r="G69" s="24"/>
      <c r="H69" s="24"/>
      <c r="I69" s="25"/>
      <c r="J69" s="26"/>
      <c r="K69" s="26"/>
      <c r="L69" s="23"/>
      <c r="M69" s="23"/>
      <c r="N69" s="26"/>
      <c r="O69" s="26"/>
      <c r="P69" s="23"/>
      <c r="Q69" s="26"/>
      <c r="R69" s="26"/>
      <c r="S69" s="26"/>
      <c r="T69" s="22"/>
      <c r="U69" s="22"/>
      <c r="V69" s="22"/>
      <c r="W69" s="22"/>
      <c r="X69" s="27"/>
      <c r="Y69" s="19"/>
      <c r="Z69" s="19"/>
      <c r="AA69" s="19"/>
      <c r="AB69" s="19"/>
      <c r="AC69" s="19"/>
      <c r="AD69" s="19"/>
      <c r="AE69" s="19"/>
      <c r="AF69" s="19"/>
      <c r="AG69" s="19"/>
    </row>
    <row r="70" spans="1:33" s="20" customFormat="1" ht="15">
      <c r="A70" s="36"/>
      <c r="B70" s="22"/>
      <c r="C70" s="22"/>
      <c r="D70" s="23"/>
      <c r="E70" s="21"/>
      <c r="F70" s="21"/>
      <c r="G70" s="24"/>
      <c r="H70" s="24"/>
      <c r="I70" s="25"/>
      <c r="J70" s="26"/>
      <c r="K70" s="26"/>
      <c r="L70" s="23"/>
      <c r="M70" s="23"/>
      <c r="N70" s="26"/>
      <c r="O70" s="26"/>
      <c r="P70" s="23"/>
      <c r="Q70" s="26"/>
      <c r="R70" s="26"/>
      <c r="S70" s="26"/>
      <c r="T70" s="22"/>
      <c r="U70" s="22"/>
      <c r="V70" s="22"/>
      <c r="W70" s="22"/>
      <c r="X70" s="27"/>
      <c r="Y70" s="19"/>
      <c r="Z70" s="19"/>
      <c r="AA70" s="19"/>
      <c r="AB70" s="19"/>
      <c r="AC70" s="19"/>
      <c r="AD70" s="19"/>
      <c r="AE70" s="19"/>
      <c r="AF70" s="19"/>
      <c r="AG70" s="19"/>
    </row>
    <row r="71" spans="1:33" s="20" customFormat="1" ht="15">
      <c r="A71" s="36"/>
      <c r="B71" s="22"/>
      <c r="C71" s="22"/>
      <c r="D71" s="23"/>
      <c r="E71" s="21"/>
      <c r="F71" s="21"/>
      <c r="G71" s="24"/>
      <c r="H71" s="24"/>
      <c r="I71" s="25"/>
      <c r="J71" s="26"/>
      <c r="K71" s="26"/>
      <c r="L71" s="23"/>
      <c r="M71" s="23"/>
      <c r="N71" s="26"/>
      <c r="O71" s="26"/>
      <c r="P71" s="23"/>
      <c r="Q71" s="26"/>
      <c r="R71" s="26"/>
      <c r="S71" s="26"/>
      <c r="T71" s="22"/>
      <c r="U71" s="22"/>
      <c r="V71" s="22"/>
      <c r="W71" s="22"/>
      <c r="X71" s="27"/>
      <c r="Y71" s="19"/>
      <c r="Z71" s="19"/>
      <c r="AA71" s="19"/>
      <c r="AB71" s="19"/>
      <c r="AC71" s="19"/>
      <c r="AD71" s="19"/>
      <c r="AE71" s="19"/>
      <c r="AF71" s="19"/>
      <c r="AG71" s="19"/>
    </row>
    <row r="72" spans="1:33" s="20" customFormat="1" ht="15">
      <c r="A72" s="36"/>
      <c r="B72" s="22"/>
      <c r="C72" s="22"/>
      <c r="D72" s="23"/>
      <c r="E72" s="21"/>
      <c r="F72" s="21"/>
      <c r="G72" s="24"/>
      <c r="H72" s="24"/>
      <c r="I72" s="25"/>
      <c r="J72" s="26"/>
      <c r="K72" s="26"/>
      <c r="L72" s="23"/>
      <c r="M72" s="23"/>
      <c r="N72" s="26"/>
      <c r="O72" s="26"/>
      <c r="P72" s="23"/>
      <c r="Q72" s="26"/>
      <c r="R72" s="26"/>
      <c r="S72" s="26"/>
      <c r="T72" s="22"/>
      <c r="U72" s="22"/>
      <c r="V72" s="22"/>
      <c r="W72" s="22"/>
      <c r="X72" s="27"/>
      <c r="Y72" s="19"/>
      <c r="Z72" s="19"/>
      <c r="AA72" s="19"/>
      <c r="AB72" s="19"/>
      <c r="AC72" s="19"/>
      <c r="AD72" s="19"/>
      <c r="AE72" s="19"/>
      <c r="AF72" s="19"/>
      <c r="AG72" s="19"/>
    </row>
    <row r="73" spans="1:33" s="20" customFormat="1" ht="15">
      <c r="A73" s="36"/>
      <c r="B73" s="22"/>
      <c r="C73" s="22"/>
      <c r="D73" s="23"/>
      <c r="E73" s="21"/>
      <c r="F73" s="21"/>
      <c r="G73" s="24"/>
      <c r="H73" s="24"/>
      <c r="I73" s="25"/>
      <c r="J73" s="26"/>
      <c r="K73" s="26"/>
      <c r="L73" s="23"/>
      <c r="M73" s="23"/>
      <c r="N73" s="26"/>
      <c r="O73" s="26"/>
      <c r="P73" s="23"/>
      <c r="Q73" s="26"/>
      <c r="R73" s="26"/>
      <c r="S73" s="26"/>
      <c r="T73" s="22"/>
      <c r="U73" s="22"/>
      <c r="V73" s="22"/>
      <c r="W73" s="22"/>
      <c r="X73" s="27"/>
      <c r="Y73" s="19"/>
      <c r="Z73" s="19"/>
      <c r="AA73" s="19"/>
      <c r="AB73" s="19"/>
      <c r="AC73" s="19"/>
      <c r="AD73" s="19"/>
      <c r="AE73" s="19"/>
      <c r="AF73" s="19"/>
      <c r="AG73" s="19"/>
    </row>
    <row r="74" spans="1:33" s="20" customFormat="1" ht="15">
      <c r="A74" s="36"/>
      <c r="B74" s="22"/>
      <c r="C74" s="22"/>
      <c r="D74" s="23"/>
      <c r="E74" s="21"/>
      <c r="F74" s="21"/>
      <c r="G74" s="24"/>
      <c r="H74" s="24"/>
      <c r="I74" s="25"/>
      <c r="J74" s="26"/>
      <c r="K74" s="26"/>
      <c r="L74" s="23"/>
      <c r="M74" s="23"/>
      <c r="N74" s="26"/>
      <c r="O74" s="26"/>
      <c r="P74" s="23"/>
      <c r="Q74" s="26"/>
      <c r="R74" s="26"/>
      <c r="S74" s="26"/>
      <c r="T74" s="22"/>
      <c r="U74" s="22"/>
      <c r="V74" s="22"/>
      <c r="W74" s="22"/>
      <c r="X74" s="27"/>
      <c r="Y74" s="19"/>
      <c r="Z74" s="19"/>
      <c r="AA74" s="19"/>
      <c r="AB74" s="19"/>
      <c r="AC74" s="19"/>
      <c r="AD74" s="19"/>
      <c r="AE74" s="19"/>
      <c r="AF74" s="19"/>
      <c r="AG74" s="19"/>
    </row>
    <row r="75" spans="1:33" s="20" customFormat="1" ht="15">
      <c r="A75" s="36"/>
      <c r="B75" s="22"/>
      <c r="C75" s="22"/>
      <c r="D75" s="23"/>
      <c r="E75" s="21"/>
      <c r="F75" s="21"/>
      <c r="G75" s="24"/>
      <c r="H75" s="24"/>
      <c r="I75" s="25"/>
      <c r="J75" s="26"/>
      <c r="K75" s="26"/>
      <c r="L75" s="23"/>
      <c r="M75" s="23"/>
      <c r="N75" s="26"/>
      <c r="O75" s="26"/>
      <c r="P75" s="23"/>
      <c r="Q75" s="26"/>
      <c r="R75" s="26"/>
      <c r="S75" s="26"/>
      <c r="T75" s="22"/>
      <c r="U75" s="22"/>
      <c r="V75" s="22"/>
      <c r="W75" s="22"/>
      <c r="X75" s="27"/>
      <c r="Y75" s="19"/>
      <c r="Z75" s="19"/>
      <c r="AA75" s="19"/>
      <c r="AB75" s="19"/>
      <c r="AC75" s="19"/>
      <c r="AD75" s="19"/>
      <c r="AE75" s="19"/>
      <c r="AF75" s="19"/>
      <c r="AG75" s="19"/>
    </row>
    <row r="76" spans="1:33" s="20" customFormat="1" ht="15">
      <c r="A76" s="36"/>
      <c r="B76" s="22"/>
      <c r="C76" s="22"/>
      <c r="D76" s="23"/>
      <c r="E76" s="21"/>
      <c r="F76" s="21"/>
      <c r="G76" s="24"/>
      <c r="H76" s="24"/>
      <c r="I76" s="25"/>
      <c r="J76" s="26"/>
      <c r="K76" s="26"/>
      <c r="L76" s="23"/>
      <c r="M76" s="23"/>
      <c r="N76" s="26"/>
      <c r="O76" s="26"/>
      <c r="P76" s="23"/>
      <c r="Q76" s="26"/>
      <c r="R76" s="26"/>
      <c r="S76" s="26"/>
      <c r="T76" s="22"/>
      <c r="U76" s="22"/>
      <c r="V76" s="22"/>
      <c r="W76" s="22"/>
      <c r="X76" s="27"/>
      <c r="Y76" s="19"/>
      <c r="Z76" s="19"/>
      <c r="AA76" s="19"/>
      <c r="AB76" s="19"/>
      <c r="AC76" s="19"/>
      <c r="AD76" s="19"/>
      <c r="AE76" s="19"/>
      <c r="AF76" s="19"/>
      <c r="AG76" s="19"/>
    </row>
    <row r="77" spans="1:33" s="20" customFormat="1" ht="15">
      <c r="A77" s="36"/>
      <c r="B77" s="22"/>
      <c r="C77" s="22"/>
      <c r="D77" s="23"/>
      <c r="E77" s="21"/>
      <c r="F77" s="21"/>
      <c r="G77" s="24"/>
      <c r="H77" s="24"/>
      <c r="I77" s="25"/>
      <c r="J77" s="26"/>
      <c r="K77" s="26"/>
      <c r="L77" s="23"/>
      <c r="M77" s="23"/>
      <c r="N77" s="26"/>
      <c r="O77" s="26"/>
      <c r="P77" s="23"/>
      <c r="Q77" s="26"/>
      <c r="R77" s="26"/>
      <c r="S77" s="26"/>
      <c r="T77" s="22"/>
      <c r="U77" s="22"/>
      <c r="V77" s="22"/>
      <c r="W77" s="22"/>
      <c r="X77" s="27"/>
      <c r="Y77" s="19"/>
      <c r="Z77" s="19"/>
      <c r="AA77" s="19"/>
      <c r="AB77" s="19"/>
      <c r="AC77" s="19"/>
      <c r="AD77" s="19"/>
      <c r="AE77" s="19"/>
      <c r="AF77" s="19"/>
      <c r="AG77" s="19"/>
    </row>
    <row r="78" spans="1:33" s="20" customFormat="1" ht="15">
      <c r="A78" s="36"/>
      <c r="B78" s="22"/>
      <c r="C78" s="22"/>
      <c r="D78" s="23"/>
      <c r="E78" s="21"/>
      <c r="F78" s="21"/>
      <c r="G78" s="24"/>
      <c r="H78" s="24"/>
      <c r="I78" s="25"/>
      <c r="J78" s="26"/>
      <c r="K78" s="26"/>
      <c r="L78" s="23"/>
      <c r="M78" s="23"/>
      <c r="N78" s="26"/>
      <c r="O78" s="26"/>
      <c r="P78" s="23"/>
      <c r="Q78" s="26"/>
      <c r="R78" s="26"/>
      <c r="S78" s="26"/>
      <c r="T78" s="22"/>
      <c r="U78" s="22"/>
      <c r="V78" s="22"/>
      <c r="W78" s="22"/>
      <c r="X78" s="27"/>
      <c r="Y78" s="19"/>
      <c r="Z78" s="19"/>
      <c r="AA78" s="19"/>
      <c r="AB78" s="19"/>
      <c r="AC78" s="19"/>
      <c r="AD78" s="19"/>
      <c r="AE78" s="19"/>
      <c r="AF78" s="19"/>
      <c r="AG78" s="19"/>
    </row>
    <row r="79" spans="1:33" s="20" customFormat="1" ht="15">
      <c r="A79" s="36"/>
      <c r="B79" s="22"/>
      <c r="C79" s="22"/>
      <c r="D79" s="23"/>
      <c r="E79" s="21"/>
      <c r="F79" s="21"/>
      <c r="G79" s="24"/>
      <c r="H79" s="24"/>
      <c r="I79" s="25"/>
      <c r="J79" s="26"/>
      <c r="K79" s="26"/>
      <c r="L79" s="23"/>
      <c r="M79" s="23"/>
      <c r="N79" s="26"/>
      <c r="O79" s="26"/>
      <c r="P79" s="23"/>
      <c r="Q79" s="26"/>
      <c r="R79" s="26"/>
      <c r="S79" s="26"/>
      <c r="T79" s="22"/>
      <c r="U79" s="22"/>
      <c r="V79" s="22"/>
      <c r="W79" s="22"/>
      <c r="X79" s="27"/>
      <c r="Y79" s="19"/>
      <c r="Z79" s="19"/>
      <c r="AA79" s="19"/>
      <c r="AB79" s="19"/>
      <c r="AC79" s="19"/>
      <c r="AD79" s="19"/>
      <c r="AE79" s="19"/>
      <c r="AF79" s="19"/>
      <c r="AG79" s="19"/>
    </row>
    <row r="80" spans="1:33" s="20" customFormat="1" ht="15">
      <c r="A80" s="36"/>
      <c r="B80" s="22"/>
      <c r="C80" s="22"/>
      <c r="D80" s="23"/>
      <c r="E80" s="21"/>
      <c r="F80" s="21"/>
      <c r="G80" s="24"/>
      <c r="H80" s="24"/>
      <c r="I80" s="25"/>
      <c r="J80" s="26"/>
      <c r="K80" s="26"/>
      <c r="L80" s="23"/>
      <c r="M80" s="23"/>
      <c r="N80" s="26"/>
      <c r="O80" s="26"/>
      <c r="P80" s="23"/>
      <c r="Q80" s="26"/>
      <c r="R80" s="26"/>
      <c r="S80" s="26"/>
      <c r="T80" s="22"/>
      <c r="U80" s="22"/>
      <c r="V80" s="22"/>
      <c r="W80" s="22"/>
      <c r="X80" s="27"/>
      <c r="Y80" s="19"/>
      <c r="Z80" s="19"/>
      <c r="AA80" s="19"/>
      <c r="AB80" s="19"/>
      <c r="AC80" s="19"/>
      <c r="AD80" s="19"/>
      <c r="AE80" s="19"/>
      <c r="AF80" s="19"/>
      <c r="AG80" s="19"/>
    </row>
    <row r="81" spans="1:33" s="20" customFormat="1" ht="15">
      <c r="A81" s="36"/>
      <c r="B81" s="22"/>
      <c r="C81" s="22"/>
      <c r="D81" s="23"/>
      <c r="E81" s="21"/>
      <c r="F81" s="21"/>
      <c r="G81" s="24"/>
      <c r="H81" s="24"/>
      <c r="I81" s="25"/>
      <c r="J81" s="26"/>
      <c r="K81" s="26"/>
      <c r="L81" s="23"/>
      <c r="M81" s="23"/>
      <c r="N81" s="26"/>
      <c r="O81" s="26"/>
      <c r="P81" s="23"/>
      <c r="Q81" s="26"/>
      <c r="R81" s="26"/>
      <c r="S81" s="26"/>
      <c r="T81" s="22"/>
      <c r="U81" s="22"/>
      <c r="V81" s="22"/>
      <c r="W81" s="22"/>
      <c r="X81" s="27"/>
      <c r="Y81" s="19"/>
      <c r="Z81" s="19"/>
      <c r="AA81" s="19"/>
      <c r="AB81" s="19"/>
      <c r="AC81" s="19"/>
      <c r="AD81" s="19"/>
      <c r="AE81" s="19"/>
      <c r="AF81" s="19"/>
      <c r="AG81" s="19"/>
    </row>
    <row r="82" spans="1:33" s="20" customFormat="1" ht="15">
      <c r="A82" s="36"/>
      <c r="B82" s="22"/>
      <c r="C82" s="22"/>
      <c r="D82" s="23"/>
      <c r="E82" s="21"/>
      <c r="F82" s="21"/>
      <c r="G82" s="24"/>
      <c r="H82" s="24"/>
      <c r="I82" s="25"/>
      <c r="J82" s="26"/>
      <c r="K82" s="26"/>
      <c r="L82" s="23"/>
      <c r="M82" s="23"/>
      <c r="N82" s="26"/>
      <c r="O82" s="26"/>
      <c r="P82" s="23"/>
      <c r="Q82" s="26"/>
      <c r="R82" s="26"/>
      <c r="S82" s="26"/>
      <c r="T82" s="22"/>
      <c r="U82" s="22"/>
      <c r="V82" s="22"/>
      <c r="W82" s="22"/>
      <c r="X82" s="27"/>
      <c r="Y82" s="19"/>
      <c r="Z82" s="19"/>
      <c r="AA82" s="19"/>
      <c r="AB82" s="19"/>
      <c r="AC82" s="19"/>
      <c r="AD82" s="19"/>
      <c r="AE82" s="19"/>
      <c r="AF82" s="19"/>
      <c r="AG82" s="19"/>
    </row>
    <row r="83" spans="1:33" s="20" customFormat="1" ht="15">
      <c r="A83" s="36"/>
      <c r="B83" s="22"/>
      <c r="C83" s="22"/>
      <c r="D83" s="23"/>
      <c r="E83" s="21"/>
      <c r="F83" s="21"/>
      <c r="G83" s="24"/>
      <c r="H83" s="24"/>
      <c r="I83" s="25"/>
      <c r="J83" s="26"/>
      <c r="K83" s="26"/>
      <c r="L83" s="23"/>
      <c r="M83" s="23"/>
      <c r="N83" s="26"/>
      <c r="O83" s="26"/>
      <c r="P83" s="23"/>
      <c r="Q83" s="26"/>
      <c r="R83" s="26"/>
      <c r="S83" s="26"/>
      <c r="T83" s="22"/>
      <c r="U83" s="22"/>
      <c r="V83" s="22"/>
      <c r="W83" s="22"/>
      <c r="X83" s="27"/>
      <c r="Y83" s="19"/>
      <c r="Z83" s="19"/>
      <c r="AA83" s="19"/>
      <c r="AB83" s="19"/>
      <c r="AC83" s="19"/>
      <c r="AD83" s="19"/>
      <c r="AE83" s="19"/>
      <c r="AF83" s="19"/>
      <c r="AG83" s="19"/>
    </row>
    <row r="84" spans="1:33" s="20" customFormat="1" ht="15">
      <c r="A84" s="36"/>
      <c r="B84" s="22"/>
      <c r="C84" s="22"/>
      <c r="D84" s="23"/>
      <c r="E84" s="21"/>
      <c r="F84" s="21"/>
      <c r="G84" s="24"/>
      <c r="H84" s="24"/>
      <c r="I84" s="25"/>
      <c r="J84" s="26"/>
      <c r="K84" s="26"/>
      <c r="L84" s="23"/>
      <c r="M84" s="23"/>
      <c r="N84" s="26"/>
      <c r="O84" s="26"/>
      <c r="P84" s="23"/>
      <c r="Q84" s="26"/>
      <c r="R84" s="26"/>
      <c r="S84" s="26"/>
      <c r="T84" s="22"/>
      <c r="U84" s="22"/>
      <c r="V84" s="22"/>
      <c r="W84" s="22"/>
      <c r="X84" s="27"/>
      <c r="Y84" s="19"/>
      <c r="Z84" s="19"/>
      <c r="AA84" s="19"/>
      <c r="AB84" s="19"/>
      <c r="AC84" s="19"/>
      <c r="AD84" s="19"/>
      <c r="AE84" s="19"/>
      <c r="AF84" s="19"/>
      <c r="AG84" s="19"/>
    </row>
    <row r="85" spans="1:33" s="20" customFormat="1" ht="15">
      <c r="A85" s="36"/>
      <c r="B85" s="22"/>
      <c r="C85" s="22"/>
      <c r="D85" s="23"/>
      <c r="E85" s="21"/>
      <c r="F85" s="21"/>
      <c r="G85" s="24"/>
      <c r="H85" s="24"/>
      <c r="I85" s="25"/>
      <c r="J85" s="26"/>
      <c r="K85" s="26"/>
      <c r="L85" s="23"/>
      <c r="M85" s="23"/>
      <c r="N85" s="26"/>
      <c r="O85" s="26"/>
      <c r="P85" s="23"/>
      <c r="Q85" s="26"/>
      <c r="R85" s="26"/>
      <c r="S85" s="26"/>
      <c r="T85" s="22"/>
      <c r="U85" s="22"/>
      <c r="V85" s="22"/>
      <c r="W85" s="22"/>
      <c r="X85" s="27"/>
      <c r="Y85" s="19"/>
      <c r="Z85" s="19"/>
      <c r="AA85" s="19"/>
      <c r="AB85" s="19"/>
      <c r="AC85" s="19"/>
      <c r="AD85" s="19"/>
      <c r="AE85" s="19"/>
      <c r="AF85" s="19"/>
      <c r="AG85" s="19"/>
    </row>
    <row r="86" spans="1:33" s="20" customFormat="1" ht="15">
      <c r="A86" s="36"/>
      <c r="B86" s="22"/>
      <c r="C86" s="22"/>
      <c r="D86" s="23"/>
      <c r="E86" s="21"/>
      <c r="F86" s="21"/>
      <c r="G86" s="24"/>
      <c r="H86" s="24"/>
      <c r="I86" s="25"/>
      <c r="J86" s="26"/>
      <c r="K86" s="26"/>
      <c r="L86" s="23"/>
      <c r="M86" s="23"/>
      <c r="N86" s="26"/>
      <c r="O86" s="26"/>
      <c r="P86" s="23"/>
      <c r="Q86" s="26"/>
      <c r="R86" s="26"/>
      <c r="S86" s="26"/>
      <c r="T86" s="22"/>
      <c r="U86" s="22"/>
      <c r="V86" s="22"/>
      <c r="W86" s="22"/>
      <c r="X86" s="27"/>
      <c r="Y86" s="19"/>
      <c r="Z86" s="19"/>
      <c r="AA86" s="19"/>
      <c r="AB86" s="19"/>
      <c r="AC86" s="19"/>
      <c r="AD86" s="19"/>
      <c r="AE86" s="19"/>
      <c r="AF86" s="19"/>
      <c r="AG86" s="19"/>
    </row>
    <row r="87" spans="1:33" s="20" customFormat="1" ht="15">
      <c r="A87" s="36"/>
      <c r="B87" s="22"/>
      <c r="C87" s="22"/>
      <c r="D87" s="23"/>
      <c r="E87" s="21"/>
      <c r="F87" s="21"/>
      <c r="G87" s="24"/>
      <c r="H87" s="24"/>
      <c r="I87" s="25"/>
      <c r="J87" s="26"/>
      <c r="K87" s="26"/>
      <c r="L87" s="23"/>
      <c r="M87" s="23"/>
      <c r="N87" s="26"/>
      <c r="O87" s="26"/>
      <c r="P87" s="23"/>
      <c r="Q87" s="26"/>
      <c r="R87" s="26"/>
      <c r="S87" s="26"/>
      <c r="T87" s="22"/>
      <c r="U87" s="22"/>
      <c r="V87" s="22"/>
      <c r="W87" s="22"/>
      <c r="X87" s="27"/>
      <c r="Y87" s="19"/>
      <c r="Z87" s="19"/>
      <c r="AA87" s="19"/>
      <c r="AB87" s="19"/>
      <c r="AC87" s="19"/>
      <c r="AD87" s="19"/>
      <c r="AE87" s="19"/>
      <c r="AF87" s="19"/>
      <c r="AG87" s="19"/>
    </row>
    <row r="88" spans="1:33" s="20" customFormat="1" ht="15">
      <c r="A88" s="36"/>
      <c r="B88" s="22"/>
      <c r="C88" s="22"/>
      <c r="D88" s="23"/>
      <c r="E88" s="21"/>
      <c r="F88" s="21"/>
      <c r="G88" s="24"/>
      <c r="H88" s="24"/>
      <c r="I88" s="25"/>
      <c r="J88" s="26"/>
      <c r="K88" s="26"/>
      <c r="L88" s="23"/>
      <c r="M88" s="23"/>
      <c r="N88" s="26"/>
      <c r="O88" s="26"/>
      <c r="P88" s="23"/>
      <c r="Q88" s="26"/>
      <c r="R88" s="26"/>
      <c r="S88" s="26"/>
      <c r="T88" s="22"/>
      <c r="U88" s="22"/>
      <c r="V88" s="22"/>
      <c r="W88" s="22"/>
      <c r="X88" s="27"/>
      <c r="Y88" s="19"/>
      <c r="Z88" s="19"/>
      <c r="AA88" s="19"/>
      <c r="AB88" s="19"/>
      <c r="AC88" s="19"/>
      <c r="AD88" s="19"/>
      <c r="AE88" s="19"/>
      <c r="AF88" s="19"/>
      <c r="AG88" s="19"/>
    </row>
    <row r="89" spans="1:33" s="20" customFormat="1" ht="15">
      <c r="A89" s="36"/>
      <c r="B89" s="22"/>
      <c r="C89" s="22"/>
      <c r="D89" s="23"/>
      <c r="E89" s="21"/>
      <c r="F89" s="21"/>
      <c r="G89" s="24"/>
      <c r="H89" s="24"/>
      <c r="I89" s="25"/>
      <c r="J89" s="26"/>
      <c r="K89" s="26"/>
      <c r="L89" s="23"/>
      <c r="M89" s="23"/>
      <c r="N89" s="26"/>
      <c r="O89" s="26"/>
      <c r="P89" s="23"/>
      <c r="Q89" s="26"/>
      <c r="R89" s="26"/>
      <c r="S89" s="26"/>
      <c r="T89" s="22"/>
      <c r="U89" s="22"/>
      <c r="V89" s="22"/>
      <c r="W89" s="22"/>
      <c r="X89" s="27"/>
      <c r="Y89" s="19"/>
      <c r="Z89" s="19"/>
      <c r="AA89" s="19"/>
      <c r="AB89" s="19"/>
      <c r="AC89" s="19"/>
      <c r="AD89" s="19"/>
      <c r="AE89" s="19"/>
      <c r="AF89" s="19"/>
      <c r="AG89" s="19"/>
    </row>
    <row r="90" spans="1:33" s="20" customFormat="1" ht="15">
      <c r="A90" s="36"/>
      <c r="B90" s="22"/>
      <c r="C90" s="22"/>
      <c r="D90" s="23"/>
      <c r="E90" s="21"/>
      <c r="F90" s="21"/>
      <c r="G90" s="24"/>
      <c r="H90" s="24"/>
      <c r="I90" s="25"/>
      <c r="J90" s="26"/>
      <c r="K90" s="26"/>
      <c r="L90" s="23"/>
      <c r="M90" s="23"/>
      <c r="N90" s="26"/>
      <c r="O90" s="26"/>
      <c r="P90" s="23"/>
      <c r="Q90" s="26"/>
      <c r="R90" s="26"/>
      <c r="S90" s="26"/>
      <c r="T90" s="22"/>
      <c r="U90" s="22"/>
      <c r="V90" s="22"/>
      <c r="W90" s="22"/>
      <c r="X90" s="27"/>
      <c r="Y90" s="19"/>
      <c r="Z90" s="19"/>
      <c r="AA90" s="19"/>
      <c r="AB90" s="19"/>
      <c r="AC90" s="19"/>
      <c r="AD90" s="19"/>
      <c r="AE90" s="19"/>
      <c r="AF90" s="19"/>
      <c r="AG90" s="19"/>
    </row>
    <row r="91" spans="1:33" s="20" customFormat="1" ht="15">
      <c r="A91" s="36"/>
      <c r="B91" s="22"/>
      <c r="C91" s="22"/>
      <c r="D91" s="23"/>
      <c r="E91" s="21"/>
      <c r="F91" s="21"/>
      <c r="G91" s="24"/>
      <c r="H91" s="24"/>
      <c r="I91" s="25"/>
      <c r="J91" s="26"/>
      <c r="K91" s="26"/>
      <c r="L91" s="23"/>
      <c r="M91" s="23"/>
      <c r="N91" s="26"/>
      <c r="O91" s="26"/>
      <c r="P91" s="23"/>
      <c r="Q91" s="26"/>
      <c r="R91" s="26"/>
      <c r="S91" s="26"/>
      <c r="T91" s="22"/>
      <c r="U91" s="22"/>
      <c r="V91" s="22"/>
      <c r="W91" s="22"/>
      <c r="X91" s="27"/>
      <c r="Y91" s="19"/>
      <c r="Z91" s="19"/>
      <c r="AA91" s="19"/>
      <c r="AB91" s="19"/>
      <c r="AC91" s="19"/>
      <c r="AD91" s="19"/>
      <c r="AE91" s="19"/>
      <c r="AF91" s="19"/>
      <c r="AG91" s="19"/>
    </row>
    <row r="92" spans="1:33" s="20" customFormat="1" ht="15">
      <c r="A92" s="36"/>
      <c r="B92" s="22"/>
      <c r="C92" s="22"/>
      <c r="D92" s="23"/>
      <c r="E92" s="21"/>
      <c r="F92" s="21"/>
      <c r="G92" s="24"/>
      <c r="H92" s="24"/>
      <c r="I92" s="25"/>
      <c r="J92" s="26"/>
      <c r="K92" s="26"/>
      <c r="L92" s="23"/>
      <c r="M92" s="23"/>
      <c r="N92" s="26"/>
      <c r="O92" s="26"/>
      <c r="P92" s="23"/>
      <c r="Q92" s="26"/>
      <c r="R92" s="26"/>
      <c r="S92" s="26"/>
      <c r="T92" s="22"/>
      <c r="U92" s="22"/>
      <c r="V92" s="22"/>
      <c r="W92" s="22"/>
      <c r="X92" s="27"/>
      <c r="Y92" s="19"/>
      <c r="Z92" s="19"/>
      <c r="AA92" s="19"/>
      <c r="AB92" s="19"/>
      <c r="AC92" s="19"/>
      <c r="AD92" s="19"/>
      <c r="AE92" s="19"/>
      <c r="AF92" s="19"/>
      <c r="AG92" s="19"/>
    </row>
    <row r="93" spans="1:33" s="20" customFormat="1" ht="15">
      <c r="A93" s="36"/>
      <c r="B93" s="22"/>
      <c r="C93" s="22"/>
      <c r="D93" s="23"/>
      <c r="E93" s="21"/>
      <c r="F93" s="21"/>
      <c r="G93" s="24"/>
      <c r="H93" s="24"/>
      <c r="I93" s="25"/>
      <c r="J93" s="26"/>
      <c r="K93" s="26"/>
      <c r="L93" s="23"/>
      <c r="M93" s="23"/>
      <c r="N93" s="26"/>
      <c r="O93" s="26"/>
      <c r="P93" s="23"/>
      <c r="Q93" s="26"/>
      <c r="R93" s="26"/>
      <c r="S93" s="26"/>
      <c r="T93" s="22"/>
      <c r="U93" s="22"/>
      <c r="V93" s="22"/>
      <c r="W93" s="22"/>
      <c r="X93" s="27"/>
      <c r="Y93" s="19"/>
      <c r="Z93" s="19"/>
      <c r="AA93" s="19"/>
      <c r="AB93" s="19"/>
      <c r="AC93" s="19"/>
      <c r="AD93" s="19"/>
      <c r="AE93" s="19"/>
      <c r="AF93" s="19"/>
      <c r="AG93" s="19"/>
    </row>
    <row r="94" spans="1:33" s="20" customFormat="1" ht="15">
      <c r="A94" s="36"/>
      <c r="B94" s="22"/>
      <c r="C94" s="22"/>
      <c r="D94" s="23"/>
      <c r="E94" s="21"/>
      <c r="F94" s="21"/>
      <c r="G94" s="24"/>
      <c r="H94" s="24"/>
      <c r="I94" s="25"/>
      <c r="J94" s="26"/>
      <c r="K94" s="26"/>
      <c r="L94" s="23"/>
      <c r="M94" s="23"/>
      <c r="N94" s="26"/>
      <c r="O94" s="26"/>
      <c r="P94" s="23"/>
      <c r="Q94" s="26"/>
      <c r="R94" s="26"/>
      <c r="S94" s="26"/>
      <c r="T94" s="22"/>
      <c r="U94" s="22"/>
      <c r="V94" s="22"/>
      <c r="W94" s="22"/>
      <c r="X94" s="27"/>
      <c r="Y94" s="19"/>
      <c r="Z94" s="19"/>
      <c r="AA94" s="19"/>
      <c r="AB94" s="19"/>
      <c r="AC94" s="19"/>
      <c r="AD94" s="19"/>
      <c r="AE94" s="19"/>
      <c r="AF94" s="19"/>
      <c r="AG94" s="19"/>
    </row>
    <row r="95" spans="1:33" s="20" customFormat="1" ht="15">
      <c r="A95" s="36"/>
      <c r="B95" s="22"/>
      <c r="C95" s="22"/>
      <c r="D95" s="23"/>
      <c r="E95" s="21"/>
      <c r="F95" s="21"/>
      <c r="G95" s="24"/>
      <c r="H95" s="24"/>
      <c r="I95" s="25"/>
      <c r="J95" s="26"/>
      <c r="K95" s="26"/>
      <c r="L95" s="23"/>
      <c r="M95" s="23"/>
      <c r="N95" s="26"/>
      <c r="O95" s="26"/>
      <c r="P95" s="23"/>
      <c r="Q95" s="26"/>
      <c r="R95" s="26"/>
      <c r="S95" s="26"/>
      <c r="T95" s="22"/>
      <c r="U95" s="22"/>
      <c r="V95" s="22"/>
      <c r="W95" s="22"/>
      <c r="X95" s="27"/>
      <c r="Y95" s="19"/>
      <c r="Z95" s="19"/>
      <c r="AA95" s="19"/>
      <c r="AB95" s="19"/>
      <c r="AC95" s="19"/>
      <c r="AD95" s="19"/>
      <c r="AE95" s="19"/>
      <c r="AF95" s="19"/>
      <c r="AG95" s="19"/>
    </row>
    <row r="96" spans="1:33" s="20" customFormat="1" ht="15">
      <c r="A96" s="36"/>
      <c r="B96" s="22"/>
      <c r="C96" s="22"/>
      <c r="D96" s="23"/>
      <c r="E96" s="21"/>
      <c r="F96" s="21"/>
      <c r="G96" s="24"/>
      <c r="H96" s="24"/>
      <c r="I96" s="25"/>
      <c r="J96" s="26"/>
      <c r="K96" s="26"/>
      <c r="L96" s="23"/>
      <c r="M96" s="23"/>
      <c r="N96" s="26"/>
      <c r="O96" s="26"/>
      <c r="P96" s="23"/>
      <c r="Q96" s="26"/>
      <c r="R96" s="26"/>
      <c r="S96" s="26"/>
      <c r="T96" s="22"/>
      <c r="U96" s="22"/>
      <c r="V96" s="22"/>
      <c r="W96" s="22"/>
      <c r="X96" s="27"/>
      <c r="Y96" s="19"/>
      <c r="Z96" s="19"/>
      <c r="AA96" s="19"/>
      <c r="AB96" s="19"/>
      <c r="AC96" s="19"/>
      <c r="AD96" s="19"/>
      <c r="AE96" s="19"/>
      <c r="AF96" s="19"/>
      <c r="AG96" s="19"/>
    </row>
    <row r="97" spans="1:33" s="20" customFormat="1" ht="15">
      <c r="A97" s="36"/>
      <c r="B97" s="22"/>
      <c r="C97" s="22"/>
      <c r="D97" s="23"/>
      <c r="E97" s="21"/>
      <c r="F97" s="21"/>
      <c r="G97" s="24"/>
      <c r="H97" s="24"/>
      <c r="I97" s="25"/>
      <c r="J97" s="26"/>
      <c r="K97" s="26"/>
      <c r="L97" s="23"/>
      <c r="M97" s="23"/>
      <c r="N97" s="26"/>
      <c r="O97" s="26"/>
      <c r="P97" s="23"/>
      <c r="Q97" s="26"/>
      <c r="R97" s="26"/>
      <c r="S97" s="26"/>
      <c r="T97" s="22"/>
      <c r="U97" s="22"/>
      <c r="V97" s="22"/>
      <c r="W97" s="22"/>
      <c r="X97" s="27"/>
      <c r="Y97" s="19"/>
      <c r="Z97" s="19"/>
      <c r="AA97" s="19"/>
      <c r="AB97" s="19"/>
      <c r="AC97" s="19"/>
      <c r="AD97" s="19"/>
      <c r="AE97" s="19"/>
      <c r="AF97" s="19"/>
      <c r="AG97" s="19"/>
    </row>
    <row r="98" spans="1:33" s="29" customFormat="1">
      <c r="A98" s="37"/>
    </row>
    <row r="99" spans="1:33" s="20" customFormat="1">
      <c r="A99" s="38"/>
    </row>
    <row r="100" spans="1:33" s="20" customFormat="1">
      <c r="A100" s="38"/>
    </row>
    <row r="101" spans="1:33" s="20" customFormat="1">
      <c r="A101" s="39"/>
    </row>
    <row r="102" spans="1:33" s="20" customFormat="1">
      <c r="A102" s="39"/>
    </row>
    <row r="103" spans="1:33" s="20" customFormat="1">
      <c r="A103" s="39"/>
    </row>
    <row r="104" spans="1:33" s="20" customFormat="1">
      <c r="A104" s="39"/>
    </row>
    <row r="105" spans="1:33" s="20" customFormat="1">
      <c r="A105" s="39"/>
    </row>
    <row r="106" spans="1:33" s="20" customFormat="1">
      <c r="A106" s="39"/>
    </row>
    <row r="107" spans="1:33" s="20" customFormat="1">
      <c r="A107" s="39"/>
    </row>
    <row r="108" spans="1:33" s="20" customFormat="1">
      <c r="A108" s="39"/>
    </row>
    <row r="109" spans="1:33" s="20" customFormat="1">
      <c r="A109" s="39"/>
    </row>
    <row r="110" spans="1:33" s="20" customFormat="1">
      <c r="A110" s="39"/>
    </row>
    <row r="111" spans="1:33" s="20" customFormat="1">
      <c r="A111" s="39"/>
    </row>
    <row r="112" spans="1:33" s="20" customFormat="1">
      <c r="A112" s="39"/>
    </row>
    <row r="113" spans="1:1" s="20" customFormat="1">
      <c r="A113" s="39"/>
    </row>
    <row r="114" spans="1:1" s="20" customFormat="1">
      <c r="A114" s="39"/>
    </row>
    <row r="115" spans="1:1" s="20" customFormat="1">
      <c r="A115" s="39"/>
    </row>
    <row r="116" spans="1:1" s="20" customFormat="1">
      <c r="A116" s="39"/>
    </row>
    <row r="117" spans="1:1" s="20" customFormat="1">
      <c r="A117" s="39"/>
    </row>
    <row r="118" spans="1:1" s="20" customFormat="1">
      <c r="A118" s="39"/>
    </row>
    <row r="119" spans="1:1" s="20" customFormat="1">
      <c r="A119" s="39"/>
    </row>
    <row r="120" spans="1:1" s="20" customFormat="1">
      <c r="A120" s="39"/>
    </row>
    <row r="121" spans="1:1" s="20" customFormat="1">
      <c r="A121" s="39"/>
    </row>
    <row r="122" spans="1:1" s="20" customFormat="1">
      <c r="A122" s="39"/>
    </row>
    <row r="123" spans="1:1" s="20" customFormat="1">
      <c r="A123" s="39"/>
    </row>
    <row r="124" spans="1:1" s="20" customFormat="1">
      <c r="A124" s="39"/>
    </row>
    <row r="125" spans="1:1" s="20" customFormat="1">
      <c r="A125" s="39"/>
    </row>
    <row r="126" spans="1:1" s="20" customFormat="1">
      <c r="A126" s="39"/>
    </row>
    <row r="127" spans="1:1" hidden="1"/>
  </sheetData>
  <mergeCells count="2">
    <mergeCell ref="T4:W4"/>
    <mergeCell ref="A6:B6"/>
  </mergeCells>
  <phoneticPr fontId="0" type="noConversion"/>
  <pageMargins left="0.75" right="0.75" top="1" bottom="1" header="0.5" footer="0.5"/>
  <pageSetup orientation="portrait" vertic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I95"/>
  <sheetViews>
    <sheetView workbookViewId="0"/>
  </sheetViews>
  <sheetFormatPr defaultColWidth="11.42578125" defaultRowHeight="12"/>
  <cols>
    <col min="1" max="1" width="20.85546875" customWidth="1"/>
    <col min="2" max="25" width="8.7109375" customWidth="1"/>
    <col min="26" max="43" width="8.7109375" style="20" customWidth="1"/>
    <col min="44" max="60" width="8.7109375" customWidth="1"/>
  </cols>
  <sheetData>
    <row r="1" spans="1:61" s="44" customFormat="1" ht="18" customHeight="1">
      <c r="A1" s="52" t="s">
        <v>135</v>
      </c>
      <c r="B1" s="52"/>
    </row>
    <row r="2" spans="1:61">
      <c r="A2" s="114"/>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row>
    <row r="3" spans="1:61" ht="13.5">
      <c r="A3" s="48" t="s">
        <v>397</v>
      </c>
      <c r="B3" s="49" t="s">
        <v>78</v>
      </c>
      <c r="C3" s="49" t="s">
        <v>27</v>
      </c>
      <c r="D3" s="49" t="s">
        <v>125</v>
      </c>
      <c r="E3" s="49" t="s">
        <v>126</v>
      </c>
      <c r="F3" s="49" t="s">
        <v>127</v>
      </c>
      <c r="G3" s="49" t="s">
        <v>28</v>
      </c>
      <c r="H3" s="49" t="s">
        <v>29</v>
      </c>
      <c r="I3" s="49" t="s">
        <v>30</v>
      </c>
      <c r="J3" s="49" t="s">
        <v>128</v>
      </c>
      <c r="K3" s="49" t="s">
        <v>129</v>
      </c>
      <c r="L3" s="49" t="s">
        <v>130</v>
      </c>
      <c r="M3" s="49" t="s">
        <v>131</v>
      </c>
      <c r="N3" s="49" t="s">
        <v>31</v>
      </c>
      <c r="O3" s="49" t="s">
        <v>32</v>
      </c>
      <c r="P3" s="49" t="s">
        <v>33</v>
      </c>
      <c r="Q3" s="49" t="s">
        <v>34</v>
      </c>
      <c r="R3" s="49" t="s">
        <v>35</v>
      </c>
      <c r="S3" s="49" t="s">
        <v>36</v>
      </c>
      <c r="T3" s="49" t="s">
        <v>37</v>
      </c>
      <c r="U3" s="49" t="s">
        <v>38</v>
      </c>
      <c r="V3" s="49" t="s">
        <v>39</v>
      </c>
      <c r="W3" s="49" t="s">
        <v>40</v>
      </c>
      <c r="X3" s="49" t="s">
        <v>41</v>
      </c>
      <c r="Y3" s="49" t="s">
        <v>42</v>
      </c>
      <c r="Z3" s="49" t="s">
        <v>43</v>
      </c>
      <c r="AA3" s="49" t="s">
        <v>44</v>
      </c>
      <c r="AB3" s="49" t="s">
        <v>45</v>
      </c>
      <c r="AC3" s="49" t="s">
        <v>46</v>
      </c>
      <c r="AD3" s="49" t="s">
        <v>47</v>
      </c>
      <c r="AE3" s="49" t="s">
        <v>48</v>
      </c>
      <c r="AF3" s="49" t="s">
        <v>49</v>
      </c>
      <c r="AG3" s="49" t="s">
        <v>50</v>
      </c>
      <c r="AH3" s="49" t="s">
        <v>51</v>
      </c>
      <c r="AI3" s="49" t="s">
        <v>52</v>
      </c>
      <c r="AJ3" s="49" t="s">
        <v>53</v>
      </c>
      <c r="AK3" s="49" t="s">
        <v>54</v>
      </c>
      <c r="AL3" s="49" t="s">
        <v>55</v>
      </c>
      <c r="AM3" s="49" t="s">
        <v>56</v>
      </c>
      <c r="AN3" s="49" t="s">
        <v>57</v>
      </c>
      <c r="AO3" s="49" t="s">
        <v>58</v>
      </c>
      <c r="AP3" s="49" t="s">
        <v>59</v>
      </c>
      <c r="AQ3" s="49" t="s">
        <v>60</v>
      </c>
      <c r="AR3" s="49" t="s">
        <v>61</v>
      </c>
      <c r="AS3" s="49" t="s">
        <v>62</v>
      </c>
      <c r="AT3" s="49" t="s">
        <v>63</v>
      </c>
      <c r="AU3" s="49" t="s">
        <v>64</v>
      </c>
      <c r="AV3" s="49" t="s">
        <v>65</v>
      </c>
      <c r="AW3" s="49" t="s">
        <v>66</v>
      </c>
      <c r="AX3" s="49" t="s">
        <v>67</v>
      </c>
      <c r="AY3" s="49" t="s">
        <v>68</v>
      </c>
      <c r="AZ3" s="49" t="s">
        <v>69</v>
      </c>
      <c r="BA3" s="49" t="s">
        <v>70</v>
      </c>
      <c r="BB3" s="49" t="s">
        <v>71</v>
      </c>
      <c r="BC3" s="49" t="s">
        <v>72</v>
      </c>
      <c r="BD3" s="49" t="s">
        <v>73</v>
      </c>
      <c r="BE3" s="49" t="s">
        <v>74</v>
      </c>
      <c r="BF3" s="49" t="s">
        <v>75</v>
      </c>
      <c r="BG3" s="49" t="s">
        <v>76</v>
      </c>
      <c r="BH3" s="49" t="s">
        <v>77</v>
      </c>
    </row>
    <row r="4" spans="1:61">
      <c r="A4" s="48" t="s">
        <v>398</v>
      </c>
      <c r="B4" s="49" t="s">
        <v>80</v>
      </c>
      <c r="C4" s="49" t="s">
        <v>79</v>
      </c>
      <c r="D4" s="49" t="s">
        <v>79</v>
      </c>
      <c r="E4" s="49" t="s">
        <v>79</v>
      </c>
      <c r="F4" s="49" t="s">
        <v>79</v>
      </c>
      <c r="G4" s="49" t="s">
        <v>79</v>
      </c>
      <c r="H4" s="49" t="s">
        <v>79</v>
      </c>
      <c r="I4" s="49" t="s">
        <v>79</v>
      </c>
      <c r="J4" s="49" t="s">
        <v>79</v>
      </c>
      <c r="K4" s="49" t="s">
        <v>79</v>
      </c>
      <c r="L4" s="49" t="s">
        <v>79</v>
      </c>
      <c r="M4" s="49" t="s">
        <v>79</v>
      </c>
      <c r="N4" s="49" t="s">
        <v>79</v>
      </c>
      <c r="O4" s="49" t="s">
        <v>79</v>
      </c>
      <c r="P4" s="49" t="s">
        <v>80</v>
      </c>
      <c r="Q4" s="49" t="s">
        <v>80</v>
      </c>
      <c r="R4" s="49" t="s">
        <v>80</v>
      </c>
      <c r="S4" s="49" t="s">
        <v>80</v>
      </c>
      <c r="T4" s="49" t="s">
        <v>80</v>
      </c>
      <c r="U4" s="49" t="s">
        <v>80</v>
      </c>
      <c r="V4" s="49" t="s">
        <v>80</v>
      </c>
      <c r="W4" s="49" t="s">
        <v>80</v>
      </c>
      <c r="X4" s="49" t="s">
        <v>80</v>
      </c>
      <c r="Y4" s="49" t="s">
        <v>80</v>
      </c>
      <c r="Z4" s="49" t="s">
        <v>80</v>
      </c>
      <c r="AA4" s="49" t="s">
        <v>80</v>
      </c>
      <c r="AB4" s="49" t="s">
        <v>80</v>
      </c>
      <c r="AC4" s="49" t="s">
        <v>80</v>
      </c>
      <c r="AD4" s="49" t="s">
        <v>80</v>
      </c>
      <c r="AE4" s="49" t="s">
        <v>80</v>
      </c>
      <c r="AF4" s="49" t="s">
        <v>80</v>
      </c>
      <c r="AG4" s="49" t="s">
        <v>80</v>
      </c>
      <c r="AH4" s="49" t="s">
        <v>80</v>
      </c>
      <c r="AI4" s="49" t="s">
        <v>80</v>
      </c>
      <c r="AJ4" s="49" t="s">
        <v>80</v>
      </c>
      <c r="AK4" s="49" t="s">
        <v>80</v>
      </c>
      <c r="AL4" s="49" t="s">
        <v>80</v>
      </c>
      <c r="AM4" s="49" t="s">
        <v>80</v>
      </c>
      <c r="AN4" s="49" t="s">
        <v>80</v>
      </c>
      <c r="AO4" s="49" t="s">
        <v>80</v>
      </c>
      <c r="AP4" s="49" t="s">
        <v>80</v>
      </c>
      <c r="AQ4" s="49" t="s">
        <v>80</v>
      </c>
      <c r="AR4" s="49" t="s">
        <v>80</v>
      </c>
      <c r="AS4" s="49" t="s">
        <v>80</v>
      </c>
      <c r="AT4" s="49" t="s">
        <v>80</v>
      </c>
      <c r="AU4" s="49" t="s">
        <v>80</v>
      </c>
      <c r="AV4" s="49" t="s">
        <v>80</v>
      </c>
      <c r="AW4" s="49" t="s">
        <v>80</v>
      </c>
      <c r="AX4" s="49" t="s">
        <v>80</v>
      </c>
      <c r="AY4" s="49" t="s">
        <v>80</v>
      </c>
      <c r="AZ4" s="49" t="s">
        <v>80</v>
      </c>
      <c r="BA4" s="49" t="s">
        <v>80</v>
      </c>
      <c r="BB4" s="49" t="s">
        <v>80</v>
      </c>
      <c r="BC4" s="49" t="s">
        <v>80</v>
      </c>
      <c r="BD4" s="49" t="s">
        <v>80</v>
      </c>
      <c r="BE4" s="49" t="s">
        <v>80</v>
      </c>
      <c r="BF4" s="49" t="s">
        <v>80</v>
      </c>
      <c r="BG4" s="49" t="s">
        <v>80</v>
      </c>
      <c r="BH4" s="49" t="s">
        <v>80</v>
      </c>
    </row>
    <row r="5" spans="1:61">
      <c r="A5" s="48" t="s">
        <v>81</v>
      </c>
      <c r="B5" s="49">
        <v>1</v>
      </c>
      <c r="C5" s="49">
        <v>0.01</v>
      </c>
      <c r="D5" s="49">
        <v>0.01</v>
      </c>
      <c r="E5" s="49">
        <v>0.01</v>
      </c>
      <c r="F5" s="49">
        <v>0.01</v>
      </c>
      <c r="G5" s="49">
        <v>1E-3</v>
      </c>
      <c r="H5" s="49">
        <v>0.01</v>
      </c>
      <c r="I5" s="49">
        <v>0.01</v>
      </c>
      <c r="J5" s="49">
        <v>0.01</v>
      </c>
      <c r="K5" s="49">
        <v>0.01</v>
      </c>
      <c r="L5" s="49">
        <v>1E-3</v>
      </c>
      <c r="M5" s="49">
        <v>0.01</v>
      </c>
      <c r="N5" s="49"/>
      <c r="O5" s="49">
        <v>0.01</v>
      </c>
      <c r="P5" s="49">
        <v>1</v>
      </c>
      <c r="Q5" s="49">
        <v>1</v>
      </c>
      <c r="R5" s="49">
        <v>5</v>
      </c>
      <c r="S5" s="49">
        <v>2</v>
      </c>
      <c r="T5" s="49">
        <v>2</v>
      </c>
      <c r="U5" s="49">
        <v>1</v>
      </c>
      <c r="V5" s="49">
        <v>2</v>
      </c>
      <c r="W5" s="49">
        <v>20</v>
      </c>
      <c r="X5" s="49">
        <v>1</v>
      </c>
      <c r="Y5" s="49">
        <v>20</v>
      </c>
      <c r="Z5" s="49">
        <v>10</v>
      </c>
      <c r="AA5" s="49">
        <v>30</v>
      </c>
      <c r="AB5" s="49">
        <v>1</v>
      </c>
      <c r="AC5" s="49">
        <v>1</v>
      </c>
      <c r="AD5" s="49">
        <v>5</v>
      </c>
      <c r="AE5" s="49">
        <v>2</v>
      </c>
      <c r="AF5" s="49">
        <v>1</v>
      </c>
      <c r="AG5" s="49">
        <v>2</v>
      </c>
      <c r="AH5" s="49">
        <v>0.5</v>
      </c>
      <c r="AI5" s="49">
        <v>0.2</v>
      </c>
      <c r="AJ5" s="49">
        <v>1</v>
      </c>
      <c r="AK5" s="49">
        <v>0.5</v>
      </c>
      <c r="AL5" s="49">
        <v>0.5</v>
      </c>
      <c r="AM5" s="49">
        <v>0.1</v>
      </c>
      <c r="AN5" s="49">
        <v>0.1</v>
      </c>
      <c r="AO5" s="49">
        <v>0.05</v>
      </c>
      <c r="AP5" s="49">
        <v>0.1</v>
      </c>
      <c r="AQ5" s="49">
        <v>0.1</v>
      </c>
      <c r="AR5" s="49">
        <v>0.05</v>
      </c>
      <c r="AS5" s="49">
        <v>0.1</v>
      </c>
      <c r="AT5" s="49">
        <v>0.1</v>
      </c>
      <c r="AU5" s="49">
        <v>0.1</v>
      </c>
      <c r="AV5" s="49">
        <v>0.1</v>
      </c>
      <c r="AW5" s="49">
        <v>0.1</v>
      </c>
      <c r="AX5" s="49">
        <v>0.05</v>
      </c>
      <c r="AY5" s="49">
        <v>0.1</v>
      </c>
      <c r="AZ5" s="49">
        <v>0.01</v>
      </c>
      <c r="BA5" s="49">
        <v>0.2</v>
      </c>
      <c r="BB5" s="49">
        <v>0.1</v>
      </c>
      <c r="BC5" s="49">
        <v>1</v>
      </c>
      <c r="BD5" s="49">
        <v>0.1</v>
      </c>
      <c r="BE5" s="49">
        <v>5</v>
      </c>
      <c r="BF5" s="49">
        <v>0.4</v>
      </c>
      <c r="BG5" s="49">
        <v>0.1</v>
      </c>
      <c r="BH5" s="49">
        <v>0.1</v>
      </c>
    </row>
    <row r="6" spans="1:61" ht="12.75" thickBot="1">
      <c r="A6" s="50" t="s">
        <v>82</v>
      </c>
      <c r="B6" s="51" t="s">
        <v>86</v>
      </c>
      <c r="C6" s="51" t="s">
        <v>83</v>
      </c>
      <c r="D6" s="51" t="s">
        <v>84</v>
      </c>
      <c r="E6" s="51" t="s">
        <v>84</v>
      </c>
      <c r="F6" s="51" t="s">
        <v>84</v>
      </c>
      <c r="G6" s="51" t="s">
        <v>84</v>
      </c>
      <c r="H6" s="51" t="s">
        <v>84</v>
      </c>
      <c r="I6" s="51" t="s">
        <v>84</v>
      </c>
      <c r="J6" s="51" t="s">
        <v>84</v>
      </c>
      <c r="K6" s="51" t="s">
        <v>84</v>
      </c>
      <c r="L6" s="51" t="s">
        <v>84</v>
      </c>
      <c r="M6" s="51" t="s">
        <v>84</v>
      </c>
      <c r="N6" s="51" t="s">
        <v>84</v>
      </c>
      <c r="O6" s="51" t="s">
        <v>84</v>
      </c>
      <c r="P6" s="51" t="s">
        <v>84</v>
      </c>
      <c r="Q6" s="51" t="s">
        <v>84</v>
      </c>
      <c r="R6" s="51" t="s">
        <v>84</v>
      </c>
      <c r="S6" s="51" t="s">
        <v>84</v>
      </c>
      <c r="T6" s="51" t="s">
        <v>84</v>
      </c>
      <c r="U6" s="51" t="s">
        <v>84</v>
      </c>
      <c r="V6" s="51" t="s">
        <v>84</v>
      </c>
      <c r="W6" s="51" t="s">
        <v>85</v>
      </c>
      <c r="X6" s="51" t="s">
        <v>85</v>
      </c>
      <c r="Y6" s="51" t="s">
        <v>85</v>
      </c>
      <c r="Z6" s="51" t="s">
        <v>85</v>
      </c>
      <c r="AA6" s="51" t="s">
        <v>85</v>
      </c>
      <c r="AB6" s="51" t="s">
        <v>85</v>
      </c>
      <c r="AC6" s="51" t="s">
        <v>85</v>
      </c>
      <c r="AD6" s="51" t="s">
        <v>85</v>
      </c>
      <c r="AE6" s="51" t="s">
        <v>85</v>
      </c>
      <c r="AF6" s="51" t="s">
        <v>85</v>
      </c>
      <c r="AG6" s="51" t="s">
        <v>85</v>
      </c>
      <c r="AH6" s="51" t="s">
        <v>85</v>
      </c>
      <c r="AI6" s="51" t="s">
        <v>85</v>
      </c>
      <c r="AJ6" s="51" t="s">
        <v>85</v>
      </c>
      <c r="AK6" s="51" t="s">
        <v>85</v>
      </c>
      <c r="AL6" s="51" t="s">
        <v>85</v>
      </c>
      <c r="AM6" s="51" t="s">
        <v>85</v>
      </c>
      <c r="AN6" s="51" t="s">
        <v>85</v>
      </c>
      <c r="AO6" s="51" t="s">
        <v>85</v>
      </c>
      <c r="AP6" s="51" t="s">
        <v>85</v>
      </c>
      <c r="AQ6" s="51" t="s">
        <v>85</v>
      </c>
      <c r="AR6" s="51" t="s">
        <v>85</v>
      </c>
      <c r="AS6" s="51" t="s">
        <v>85</v>
      </c>
      <c r="AT6" s="51" t="s">
        <v>85</v>
      </c>
      <c r="AU6" s="51" t="s">
        <v>85</v>
      </c>
      <c r="AV6" s="51" t="s">
        <v>85</v>
      </c>
      <c r="AW6" s="51" t="s">
        <v>85</v>
      </c>
      <c r="AX6" s="51" t="s">
        <v>85</v>
      </c>
      <c r="AY6" s="51" t="s">
        <v>85</v>
      </c>
      <c r="AZ6" s="51" t="s">
        <v>85</v>
      </c>
      <c r="BA6" s="51" t="s">
        <v>85</v>
      </c>
      <c r="BB6" s="51" t="s">
        <v>85</v>
      </c>
      <c r="BC6" s="51" t="s">
        <v>85</v>
      </c>
      <c r="BD6" s="51" t="s">
        <v>85</v>
      </c>
      <c r="BE6" s="51" t="s">
        <v>85</v>
      </c>
      <c r="BF6" s="51" t="s">
        <v>85</v>
      </c>
      <c r="BG6" s="51" t="s">
        <v>85</v>
      </c>
      <c r="BH6" s="51" t="s">
        <v>85</v>
      </c>
    </row>
    <row r="7" spans="1:61" ht="12.75" thickTop="1">
      <c r="A7" s="48" t="s">
        <v>87</v>
      </c>
      <c r="B7" s="49">
        <v>3060</v>
      </c>
      <c r="C7" s="49">
        <v>0.63</v>
      </c>
      <c r="D7" s="49">
        <v>46.53</v>
      </c>
      <c r="E7" s="49">
        <v>13.18</v>
      </c>
      <c r="F7" s="49">
        <v>10.119999999999999</v>
      </c>
      <c r="G7" s="49">
        <v>0.22800000000000001</v>
      </c>
      <c r="H7" s="49">
        <v>7.97</v>
      </c>
      <c r="I7" s="49">
        <v>7.25</v>
      </c>
      <c r="J7" s="49">
        <v>0.46</v>
      </c>
      <c r="K7" s="49">
        <v>4.45</v>
      </c>
      <c r="L7" s="49">
        <v>0.74099999999999999</v>
      </c>
      <c r="M7" s="49">
        <v>0.18</v>
      </c>
      <c r="N7" s="49">
        <v>7.55</v>
      </c>
      <c r="O7" s="49">
        <v>98.66</v>
      </c>
      <c r="P7" s="49">
        <v>22</v>
      </c>
      <c r="Q7" s="49">
        <v>26</v>
      </c>
      <c r="R7" s="49">
        <v>145</v>
      </c>
      <c r="S7" s="49">
        <v>233</v>
      </c>
      <c r="T7" s="49">
        <v>137</v>
      </c>
      <c r="U7" s="49">
        <v>12</v>
      </c>
      <c r="V7" s="49">
        <v>90</v>
      </c>
      <c r="W7" s="49">
        <v>260</v>
      </c>
      <c r="X7" s="49">
        <v>47</v>
      </c>
      <c r="Y7" s="49">
        <v>160</v>
      </c>
      <c r="Z7" s="49" t="s">
        <v>88</v>
      </c>
      <c r="AA7" s="49">
        <v>90</v>
      </c>
      <c r="AB7" s="49">
        <v>16</v>
      </c>
      <c r="AC7" s="49">
        <v>2</v>
      </c>
      <c r="AD7" s="49">
        <v>1800</v>
      </c>
      <c r="AE7" s="49" t="s">
        <v>89</v>
      </c>
      <c r="AF7" s="49">
        <v>5</v>
      </c>
      <c r="AG7" s="49" t="s">
        <v>90</v>
      </c>
      <c r="AH7" s="49" t="s">
        <v>91</v>
      </c>
      <c r="AI7" s="49" t="s">
        <v>92</v>
      </c>
      <c r="AJ7" s="49">
        <v>71</v>
      </c>
      <c r="AK7" s="49">
        <v>3.7</v>
      </c>
      <c r="AL7" s="49" t="s">
        <v>89</v>
      </c>
      <c r="AM7" s="49">
        <v>8.1999999999999993</v>
      </c>
      <c r="AN7" s="49">
        <v>18.8</v>
      </c>
      <c r="AO7" s="49">
        <v>2.39</v>
      </c>
      <c r="AP7" s="49">
        <v>10.5</v>
      </c>
      <c r="AQ7" s="49">
        <v>2.2000000000000002</v>
      </c>
      <c r="AR7" s="49">
        <v>0.77</v>
      </c>
      <c r="AS7" s="49">
        <v>2.2999999999999998</v>
      </c>
      <c r="AT7" s="49">
        <v>0.4</v>
      </c>
      <c r="AU7" s="49">
        <v>2.6</v>
      </c>
      <c r="AV7" s="49">
        <v>0.5</v>
      </c>
      <c r="AW7" s="49">
        <v>1.6</v>
      </c>
      <c r="AX7" s="49">
        <v>0.24</v>
      </c>
      <c r="AY7" s="49">
        <v>1.7</v>
      </c>
      <c r="AZ7" s="49">
        <v>0.26</v>
      </c>
      <c r="BA7" s="49">
        <v>2.5</v>
      </c>
      <c r="BB7" s="49">
        <v>0.2</v>
      </c>
      <c r="BC7" s="49">
        <v>4</v>
      </c>
      <c r="BD7" s="49">
        <v>33</v>
      </c>
      <c r="BE7" s="49">
        <v>6</v>
      </c>
      <c r="BF7" s="49" t="s">
        <v>93</v>
      </c>
      <c r="BG7" s="49">
        <v>1.3</v>
      </c>
      <c r="BH7" s="49">
        <v>0.3</v>
      </c>
    </row>
    <row r="8" spans="1:61">
      <c r="A8" s="48" t="s">
        <v>94</v>
      </c>
      <c r="B8" s="49">
        <v>25</v>
      </c>
      <c r="C8" s="49" t="s">
        <v>95</v>
      </c>
      <c r="D8" s="49">
        <v>52.59</v>
      </c>
      <c r="E8" s="49">
        <v>15.85</v>
      </c>
      <c r="F8" s="49">
        <v>10.210000000000001</v>
      </c>
      <c r="G8" s="49">
        <v>0.14799999999999999</v>
      </c>
      <c r="H8" s="49">
        <v>6.7</v>
      </c>
      <c r="I8" s="49">
        <v>8.2100000000000009</v>
      </c>
      <c r="J8" s="49">
        <v>3.47</v>
      </c>
      <c r="K8" s="49">
        <v>0.44</v>
      </c>
      <c r="L8" s="49">
        <v>0.86799999999999999</v>
      </c>
      <c r="M8" s="49">
        <v>0.15</v>
      </c>
      <c r="N8" s="49">
        <v>0.76</v>
      </c>
      <c r="O8" s="49">
        <v>99.39</v>
      </c>
      <c r="P8" s="49">
        <v>22</v>
      </c>
      <c r="Q8" s="49" t="s">
        <v>96</v>
      </c>
      <c r="R8" s="49">
        <v>166</v>
      </c>
      <c r="S8" s="49">
        <v>124</v>
      </c>
      <c r="T8" s="49">
        <v>244</v>
      </c>
      <c r="U8" s="49">
        <v>16</v>
      </c>
      <c r="V8" s="49">
        <v>109</v>
      </c>
      <c r="W8" s="49">
        <v>180</v>
      </c>
      <c r="X8" s="49">
        <v>39</v>
      </c>
      <c r="Y8" s="49">
        <v>130</v>
      </c>
      <c r="Z8" s="49">
        <v>40</v>
      </c>
      <c r="AA8" s="49">
        <v>80</v>
      </c>
      <c r="AB8" s="49">
        <v>16</v>
      </c>
      <c r="AC8" s="49">
        <v>1</v>
      </c>
      <c r="AD8" s="49" t="s">
        <v>97</v>
      </c>
      <c r="AE8" s="49">
        <v>10</v>
      </c>
      <c r="AF8" s="49">
        <v>6</v>
      </c>
      <c r="AG8" s="49" t="s">
        <v>90</v>
      </c>
      <c r="AH8" s="49">
        <v>0.6</v>
      </c>
      <c r="AI8" s="49" t="s">
        <v>92</v>
      </c>
      <c r="AJ8" s="49" t="s">
        <v>96</v>
      </c>
      <c r="AK8" s="49" t="s">
        <v>91</v>
      </c>
      <c r="AL8" s="49">
        <v>4.8</v>
      </c>
      <c r="AM8" s="49">
        <v>13.3</v>
      </c>
      <c r="AN8" s="49">
        <v>30.6</v>
      </c>
      <c r="AO8" s="49">
        <v>3.87</v>
      </c>
      <c r="AP8" s="49">
        <v>16.100000000000001</v>
      </c>
      <c r="AQ8" s="49">
        <v>3.5</v>
      </c>
      <c r="AR8" s="49">
        <v>1.02</v>
      </c>
      <c r="AS8" s="49">
        <v>3.4</v>
      </c>
      <c r="AT8" s="49">
        <v>0.5</v>
      </c>
      <c r="AU8" s="49">
        <v>3.3</v>
      </c>
      <c r="AV8" s="49">
        <v>0.7</v>
      </c>
      <c r="AW8" s="49">
        <v>1.8</v>
      </c>
      <c r="AX8" s="49">
        <v>0.28000000000000003</v>
      </c>
      <c r="AY8" s="49">
        <v>2</v>
      </c>
      <c r="AZ8" s="49">
        <v>0.32</v>
      </c>
      <c r="BA8" s="49">
        <v>2.6</v>
      </c>
      <c r="BB8" s="49">
        <v>0.5</v>
      </c>
      <c r="BC8" s="49" t="s">
        <v>96</v>
      </c>
      <c r="BD8" s="49">
        <v>3.3</v>
      </c>
      <c r="BE8" s="49" t="s">
        <v>97</v>
      </c>
      <c r="BF8" s="49" t="s">
        <v>93</v>
      </c>
      <c r="BG8" s="49">
        <v>1.9</v>
      </c>
      <c r="BH8" s="49">
        <v>0.4</v>
      </c>
    </row>
    <row r="9" spans="1:61">
      <c r="A9" s="48" t="s">
        <v>98</v>
      </c>
      <c r="B9" s="49">
        <v>25</v>
      </c>
      <c r="C9" s="49">
        <v>0.01</v>
      </c>
      <c r="D9" s="49">
        <v>50.99</v>
      </c>
      <c r="E9" s="49">
        <v>16.13</v>
      </c>
      <c r="F9" s="49">
        <v>11.52</v>
      </c>
      <c r="G9" s="49">
        <v>0.16200000000000001</v>
      </c>
      <c r="H9" s="49">
        <v>7.41</v>
      </c>
      <c r="I9" s="49">
        <v>7.85</v>
      </c>
      <c r="J9" s="49">
        <v>3.34</v>
      </c>
      <c r="K9" s="49">
        <v>0.73</v>
      </c>
      <c r="L9" s="49">
        <v>0.96199999999999997</v>
      </c>
      <c r="M9" s="49">
        <v>0.16</v>
      </c>
      <c r="N9" s="49">
        <v>0.74</v>
      </c>
      <c r="O9" s="49">
        <v>99.99</v>
      </c>
      <c r="P9" s="49">
        <v>23</v>
      </c>
      <c r="Q9" s="49" t="s">
        <v>96</v>
      </c>
      <c r="R9" s="49">
        <v>189</v>
      </c>
      <c r="S9" s="49">
        <v>227</v>
      </c>
      <c r="T9" s="49">
        <v>279</v>
      </c>
      <c r="U9" s="49">
        <v>17</v>
      </c>
      <c r="V9" s="49">
        <v>101</v>
      </c>
      <c r="W9" s="49">
        <v>200</v>
      </c>
      <c r="X9" s="49">
        <v>41</v>
      </c>
      <c r="Y9" s="49">
        <v>150</v>
      </c>
      <c r="Z9" s="49" t="s">
        <v>88</v>
      </c>
      <c r="AA9" s="49">
        <v>90</v>
      </c>
      <c r="AB9" s="49">
        <v>17</v>
      </c>
      <c r="AC9" s="49">
        <v>1</v>
      </c>
      <c r="AD9" s="49" t="s">
        <v>97</v>
      </c>
      <c r="AE9" s="49">
        <v>13</v>
      </c>
      <c r="AF9" s="49">
        <v>6</v>
      </c>
      <c r="AG9" s="49" t="s">
        <v>90</v>
      </c>
      <c r="AH9" s="49" t="s">
        <v>91</v>
      </c>
      <c r="AI9" s="49" t="s">
        <v>92</v>
      </c>
      <c r="AJ9" s="49" t="s">
        <v>96</v>
      </c>
      <c r="AK9" s="49" t="s">
        <v>91</v>
      </c>
      <c r="AL9" s="49">
        <v>3.8</v>
      </c>
      <c r="AM9" s="49">
        <v>14.8</v>
      </c>
      <c r="AN9" s="49">
        <v>33.5</v>
      </c>
      <c r="AO9" s="49">
        <v>4.1399999999999997</v>
      </c>
      <c r="AP9" s="49">
        <v>16.7</v>
      </c>
      <c r="AQ9" s="49">
        <v>3.4</v>
      </c>
      <c r="AR9" s="49">
        <v>1.07</v>
      </c>
      <c r="AS9" s="49">
        <v>3.4</v>
      </c>
      <c r="AT9" s="49">
        <v>0.5</v>
      </c>
      <c r="AU9" s="49">
        <v>3.4</v>
      </c>
      <c r="AV9" s="49">
        <v>0.7</v>
      </c>
      <c r="AW9" s="49">
        <v>2</v>
      </c>
      <c r="AX9" s="49">
        <v>0.3</v>
      </c>
      <c r="AY9" s="49">
        <v>1.9</v>
      </c>
      <c r="AZ9" s="49">
        <v>0.3</v>
      </c>
      <c r="BA9" s="49">
        <v>2.4</v>
      </c>
      <c r="BB9" s="49">
        <v>0.4</v>
      </c>
      <c r="BC9" s="49" t="s">
        <v>96</v>
      </c>
      <c r="BD9" s="49">
        <v>1.2</v>
      </c>
      <c r="BE9" s="49" t="s">
        <v>97</v>
      </c>
      <c r="BF9" s="49" t="s">
        <v>93</v>
      </c>
      <c r="BG9" s="49">
        <v>1.8</v>
      </c>
      <c r="BH9" s="49">
        <v>0.4</v>
      </c>
    </row>
    <row r="10" spans="1:61">
      <c r="A10" s="48" t="s">
        <v>99</v>
      </c>
      <c r="B10" s="49">
        <v>17</v>
      </c>
      <c r="C10" s="49" t="s">
        <v>95</v>
      </c>
      <c r="D10" s="49">
        <v>51.26</v>
      </c>
      <c r="E10" s="49">
        <v>15.86</v>
      </c>
      <c r="F10" s="49">
        <v>10.89</v>
      </c>
      <c r="G10" s="49">
        <v>0.161</v>
      </c>
      <c r="H10" s="49">
        <v>7.84</v>
      </c>
      <c r="I10" s="49">
        <v>9.48</v>
      </c>
      <c r="J10" s="49">
        <v>2.94</v>
      </c>
      <c r="K10" s="49">
        <v>0.4</v>
      </c>
      <c r="L10" s="49">
        <v>0.81599999999999995</v>
      </c>
      <c r="M10" s="49">
        <v>0.13</v>
      </c>
      <c r="N10" s="49">
        <v>0.72</v>
      </c>
      <c r="O10" s="49">
        <v>100.5</v>
      </c>
      <c r="P10" s="49">
        <v>24</v>
      </c>
      <c r="Q10" s="49" t="s">
        <v>96</v>
      </c>
      <c r="R10" s="49">
        <v>165</v>
      </c>
      <c r="S10" s="49">
        <v>122</v>
      </c>
      <c r="T10" s="49">
        <v>309</v>
      </c>
      <c r="U10" s="49">
        <v>16</v>
      </c>
      <c r="V10" s="49">
        <v>97</v>
      </c>
      <c r="W10" s="49">
        <v>240</v>
      </c>
      <c r="X10" s="49">
        <v>45</v>
      </c>
      <c r="Y10" s="49">
        <v>160</v>
      </c>
      <c r="Z10" s="49">
        <v>30</v>
      </c>
      <c r="AA10" s="49">
        <v>90</v>
      </c>
      <c r="AB10" s="49">
        <v>17</v>
      </c>
      <c r="AC10" s="49">
        <v>1</v>
      </c>
      <c r="AD10" s="49" t="s">
        <v>97</v>
      </c>
      <c r="AE10" s="49">
        <v>8</v>
      </c>
      <c r="AF10" s="49">
        <v>6</v>
      </c>
      <c r="AG10" s="49" t="s">
        <v>90</v>
      </c>
      <c r="AH10" s="49">
        <v>0.6</v>
      </c>
      <c r="AI10" s="49" t="s">
        <v>92</v>
      </c>
      <c r="AJ10" s="49" t="s">
        <v>96</v>
      </c>
      <c r="AK10" s="49" t="s">
        <v>91</v>
      </c>
      <c r="AL10" s="49">
        <v>3.5</v>
      </c>
      <c r="AM10" s="49">
        <v>15</v>
      </c>
      <c r="AN10" s="49">
        <v>33</v>
      </c>
      <c r="AO10" s="49">
        <v>3.91</v>
      </c>
      <c r="AP10" s="49">
        <v>15</v>
      </c>
      <c r="AQ10" s="49">
        <v>3.1</v>
      </c>
      <c r="AR10" s="49">
        <v>1</v>
      </c>
      <c r="AS10" s="49">
        <v>3.2</v>
      </c>
      <c r="AT10" s="49">
        <v>0.5</v>
      </c>
      <c r="AU10" s="49">
        <v>3.1</v>
      </c>
      <c r="AV10" s="49">
        <v>0.6</v>
      </c>
      <c r="AW10" s="49">
        <v>1.8</v>
      </c>
      <c r="AX10" s="49">
        <v>0.27</v>
      </c>
      <c r="AY10" s="49">
        <v>1.8</v>
      </c>
      <c r="AZ10" s="49">
        <v>0.27</v>
      </c>
      <c r="BA10" s="49">
        <v>2.2000000000000002</v>
      </c>
      <c r="BB10" s="49">
        <v>0.4</v>
      </c>
      <c r="BC10" s="49" t="s">
        <v>96</v>
      </c>
      <c r="BD10" s="49">
        <v>0.6</v>
      </c>
      <c r="BE10" s="49" t="s">
        <v>97</v>
      </c>
      <c r="BF10" s="49" t="s">
        <v>93</v>
      </c>
      <c r="BG10" s="49">
        <v>1.7</v>
      </c>
      <c r="BH10" s="49">
        <v>0.4</v>
      </c>
    </row>
    <row r="11" spans="1:61">
      <c r="A11" s="48" t="s">
        <v>100</v>
      </c>
      <c r="B11" s="49">
        <v>42</v>
      </c>
      <c r="C11" s="49" t="s">
        <v>95</v>
      </c>
      <c r="D11" s="49">
        <v>49.9</v>
      </c>
      <c r="E11" s="49">
        <v>15.71</v>
      </c>
      <c r="F11" s="49">
        <v>11.1</v>
      </c>
      <c r="G11" s="49">
        <v>0.157</v>
      </c>
      <c r="H11" s="49">
        <v>8.33</v>
      </c>
      <c r="I11" s="49">
        <v>9.49</v>
      </c>
      <c r="J11" s="49">
        <v>2.65</v>
      </c>
      <c r="K11" s="49">
        <v>0.32</v>
      </c>
      <c r="L11" s="49">
        <v>0.79700000000000004</v>
      </c>
      <c r="M11" s="49">
        <v>0.13</v>
      </c>
      <c r="N11" s="49">
        <v>1.35</v>
      </c>
      <c r="O11" s="49">
        <v>99.95</v>
      </c>
      <c r="P11" s="49">
        <v>25</v>
      </c>
      <c r="Q11" s="49" t="s">
        <v>96</v>
      </c>
      <c r="R11" s="49">
        <v>172</v>
      </c>
      <c r="S11" s="49">
        <v>125</v>
      </c>
      <c r="T11" s="49">
        <v>295</v>
      </c>
      <c r="U11" s="49">
        <v>16</v>
      </c>
      <c r="V11" s="49">
        <v>97</v>
      </c>
      <c r="W11" s="49">
        <v>260</v>
      </c>
      <c r="X11" s="49">
        <v>47</v>
      </c>
      <c r="Y11" s="49">
        <v>170</v>
      </c>
      <c r="Z11" s="49">
        <v>40</v>
      </c>
      <c r="AA11" s="49">
        <v>90</v>
      </c>
      <c r="AB11" s="49">
        <v>16</v>
      </c>
      <c r="AC11" s="49">
        <v>1</v>
      </c>
      <c r="AD11" s="49" t="s">
        <v>97</v>
      </c>
      <c r="AE11" s="49">
        <v>6</v>
      </c>
      <c r="AF11" s="49">
        <v>5</v>
      </c>
      <c r="AG11" s="49" t="s">
        <v>90</v>
      </c>
      <c r="AH11" s="49" t="s">
        <v>91</v>
      </c>
      <c r="AI11" s="49" t="s">
        <v>92</v>
      </c>
      <c r="AJ11" s="49" t="s">
        <v>96</v>
      </c>
      <c r="AK11" s="49">
        <v>1.2</v>
      </c>
      <c r="AL11" s="49">
        <v>4.8</v>
      </c>
      <c r="AM11" s="49">
        <v>14.8</v>
      </c>
      <c r="AN11" s="49">
        <v>32</v>
      </c>
      <c r="AO11" s="49">
        <v>3.78</v>
      </c>
      <c r="AP11" s="49">
        <v>14.6</v>
      </c>
      <c r="AQ11" s="49">
        <v>3.1</v>
      </c>
      <c r="AR11" s="49">
        <v>0.96</v>
      </c>
      <c r="AS11" s="49">
        <v>3.1</v>
      </c>
      <c r="AT11" s="49">
        <v>0.5</v>
      </c>
      <c r="AU11" s="49">
        <v>3.1</v>
      </c>
      <c r="AV11" s="49">
        <v>0.6</v>
      </c>
      <c r="AW11" s="49">
        <v>1.8</v>
      </c>
      <c r="AX11" s="49">
        <v>0.26</v>
      </c>
      <c r="AY11" s="49">
        <v>1.7</v>
      </c>
      <c r="AZ11" s="49">
        <v>0.28999999999999998</v>
      </c>
      <c r="BA11" s="49">
        <v>2.2000000000000002</v>
      </c>
      <c r="BB11" s="49">
        <v>0.4</v>
      </c>
      <c r="BC11" s="49" t="s">
        <v>96</v>
      </c>
      <c r="BD11" s="49">
        <v>0.4</v>
      </c>
      <c r="BE11" s="49" t="s">
        <v>97</v>
      </c>
      <c r="BF11" s="49" t="s">
        <v>93</v>
      </c>
      <c r="BG11" s="49">
        <v>1.7</v>
      </c>
      <c r="BH11" s="49">
        <v>0.4</v>
      </c>
    </row>
    <row r="12" spans="1:61">
      <c r="A12" s="48" t="s">
        <v>101</v>
      </c>
      <c r="B12" s="49">
        <v>114</v>
      </c>
      <c r="C12" s="49" t="s">
        <v>95</v>
      </c>
      <c r="D12" s="49">
        <v>50.35</v>
      </c>
      <c r="E12" s="49">
        <v>15.77</v>
      </c>
      <c r="F12" s="49">
        <v>11.13</v>
      </c>
      <c r="G12" s="49">
        <v>0.16900000000000001</v>
      </c>
      <c r="H12" s="49">
        <v>8.31</v>
      </c>
      <c r="I12" s="49">
        <v>9.5</v>
      </c>
      <c r="J12" s="49">
        <v>2.78</v>
      </c>
      <c r="K12" s="49">
        <v>0.38</v>
      </c>
      <c r="L12" s="49">
        <v>0.80500000000000005</v>
      </c>
      <c r="M12" s="49">
        <v>0.12</v>
      </c>
      <c r="N12" s="49">
        <v>0.76</v>
      </c>
      <c r="O12" s="49">
        <v>100.1</v>
      </c>
      <c r="P12" s="49">
        <v>24</v>
      </c>
      <c r="Q12" s="49" t="s">
        <v>96</v>
      </c>
      <c r="R12" s="49">
        <v>161</v>
      </c>
      <c r="S12" s="49">
        <v>87</v>
      </c>
      <c r="T12" s="49">
        <v>295</v>
      </c>
      <c r="U12" s="49">
        <v>15</v>
      </c>
      <c r="V12" s="49">
        <v>99</v>
      </c>
      <c r="W12" s="49">
        <v>270</v>
      </c>
      <c r="X12" s="49">
        <v>48</v>
      </c>
      <c r="Y12" s="49">
        <v>170</v>
      </c>
      <c r="Z12" s="49" t="s">
        <v>88</v>
      </c>
      <c r="AA12" s="49">
        <v>90</v>
      </c>
      <c r="AB12" s="49">
        <v>17</v>
      </c>
      <c r="AC12" s="49">
        <v>1</v>
      </c>
      <c r="AD12" s="49" t="s">
        <v>97</v>
      </c>
      <c r="AE12" s="49">
        <v>9</v>
      </c>
      <c r="AF12" s="49">
        <v>6</v>
      </c>
      <c r="AG12" s="49" t="s">
        <v>90</v>
      </c>
      <c r="AH12" s="49" t="s">
        <v>91</v>
      </c>
      <c r="AI12" s="49" t="s">
        <v>92</v>
      </c>
      <c r="AJ12" s="49" t="s">
        <v>96</v>
      </c>
      <c r="AK12" s="49" t="s">
        <v>91</v>
      </c>
      <c r="AL12" s="49">
        <v>6.1</v>
      </c>
      <c r="AM12" s="49">
        <v>15.7</v>
      </c>
      <c r="AN12" s="49">
        <v>34.299999999999997</v>
      </c>
      <c r="AO12" s="49">
        <v>4.01</v>
      </c>
      <c r="AP12" s="49">
        <v>15.9</v>
      </c>
      <c r="AQ12" s="49">
        <v>3.2</v>
      </c>
      <c r="AR12" s="49">
        <v>0.95</v>
      </c>
      <c r="AS12" s="49">
        <v>3.2</v>
      </c>
      <c r="AT12" s="49">
        <v>0.5</v>
      </c>
      <c r="AU12" s="49">
        <v>3.2</v>
      </c>
      <c r="AV12" s="49">
        <v>0.6</v>
      </c>
      <c r="AW12" s="49">
        <v>1.9</v>
      </c>
      <c r="AX12" s="49">
        <v>0.26</v>
      </c>
      <c r="AY12" s="49">
        <v>1.7</v>
      </c>
      <c r="AZ12" s="49">
        <v>0.28000000000000003</v>
      </c>
      <c r="BA12" s="49">
        <v>2.2999999999999998</v>
      </c>
      <c r="BB12" s="49">
        <v>0.4</v>
      </c>
      <c r="BC12" s="49" t="s">
        <v>96</v>
      </c>
      <c r="BD12" s="49">
        <v>0.3</v>
      </c>
      <c r="BE12" s="49" t="s">
        <v>97</v>
      </c>
      <c r="BF12" s="49" t="s">
        <v>93</v>
      </c>
      <c r="BG12" s="49">
        <v>1.8</v>
      </c>
      <c r="BH12" s="49">
        <v>0.4</v>
      </c>
    </row>
    <row r="13" spans="1:61">
      <c r="A13" s="48" t="s">
        <v>102</v>
      </c>
      <c r="B13" s="49">
        <v>72</v>
      </c>
      <c r="C13" s="49" t="s">
        <v>95</v>
      </c>
      <c r="D13" s="49">
        <v>50.16</v>
      </c>
      <c r="E13" s="49">
        <v>16.38</v>
      </c>
      <c r="F13" s="49">
        <v>10.65</v>
      </c>
      <c r="G13" s="49">
        <v>0.157</v>
      </c>
      <c r="H13" s="49">
        <v>8.23</v>
      </c>
      <c r="I13" s="49">
        <v>9.8000000000000007</v>
      </c>
      <c r="J13" s="49">
        <v>2.69</v>
      </c>
      <c r="K13" s="49">
        <v>0.32</v>
      </c>
      <c r="L13" s="49">
        <v>0.749</v>
      </c>
      <c r="M13" s="49">
        <v>0.14000000000000001</v>
      </c>
      <c r="N13" s="49">
        <v>0.9</v>
      </c>
      <c r="O13" s="49">
        <v>100.2</v>
      </c>
      <c r="P13" s="49">
        <v>23</v>
      </c>
      <c r="Q13" s="49" t="s">
        <v>96</v>
      </c>
      <c r="R13" s="49">
        <v>152</v>
      </c>
      <c r="S13" s="49">
        <v>121</v>
      </c>
      <c r="T13" s="49">
        <v>306</v>
      </c>
      <c r="U13" s="49">
        <v>15</v>
      </c>
      <c r="V13" s="49">
        <v>89</v>
      </c>
      <c r="W13" s="49">
        <v>250</v>
      </c>
      <c r="X13" s="49">
        <v>46</v>
      </c>
      <c r="Y13" s="49">
        <v>170</v>
      </c>
      <c r="Z13" s="49">
        <v>30</v>
      </c>
      <c r="AA13" s="49">
        <v>80</v>
      </c>
      <c r="AB13" s="49">
        <v>16</v>
      </c>
      <c r="AC13" s="49">
        <v>1</v>
      </c>
      <c r="AD13" s="49" t="s">
        <v>97</v>
      </c>
      <c r="AE13" s="49">
        <v>6</v>
      </c>
      <c r="AF13" s="49">
        <v>5</v>
      </c>
      <c r="AG13" s="49" t="s">
        <v>90</v>
      </c>
      <c r="AH13" s="49" t="s">
        <v>91</v>
      </c>
      <c r="AI13" s="49" t="s">
        <v>92</v>
      </c>
      <c r="AJ13" s="49" t="s">
        <v>96</v>
      </c>
      <c r="AK13" s="49" t="s">
        <v>91</v>
      </c>
      <c r="AL13" s="49">
        <v>3.8</v>
      </c>
      <c r="AM13" s="49">
        <v>14.2</v>
      </c>
      <c r="AN13" s="49">
        <v>30.6</v>
      </c>
      <c r="AO13" s="49">
        <v>3.65</v>
      </c>
      <c r="AP13" s="49">
        <v>14.3</v>
      </c>
      <c r="AQ13" s="49">
        <v>2.8</v>
      </c>
      <c r="AR13" s="49">
        <v>0.95</v>
      </c>
      <c r="AS13" s="49">
        <v>2.9</v>
      </c>
      <c r="AT13" s="49">
        <v>0.5</v>
      </c>
      <c r="AU13" s="49">
        <v>2.9</v>
      </c>
      <c r="AV13" s="49">
        <v>0.6</v>
      </c>
      <c r="AW13" s="49">
        <v>1.7</v>
      </c>
      <c r="AX13" s="49">
        <v>0.24</v>
      </c>
      <c r="AY13" s="49">
        <v>1.7</v>
      </c>
      <c r="AZ13" s="49">
        <v>0.28000000000000003</v>
      </c>
      <c r="BA13" s="49">
        <v>2.1</v>
      </c>
      <c r="BB13" s="49">
        <v>0.4</v>
      </c>
      <c r="BC13" s="49" t="s">
        <v>96</v>
      </c>
      <c r="BD13" s="49">
        <v>0.2</v>
      </c>
      <c r="BE13" s="49" t="s">
        <v>97</v>
      </c>
      <c r="BF13" s="49" t="s">
        <v>93</v>
      </c>
      <c r="BG13" s="49">
        <v>1.6</v>
      </c>
      <c r="BH13" s="49">
        <v>0.4</v>
      </c>
    </row>
    <row r="14" spans="1:61">
      <c r="A14" s="48" t="s">
        <v>103</v>
      </c>
      <c r="B14" s="49">
        <v>2540</v>
      </c>
      <c r="C14" s="49">
        <v>0.76</v>
      </c>
      <c r="D14" s="49">
        <v>48.14</v>
      </c>
      <c r="E14" s="49">
        <v>16.54</v>
      </c>
      <c r="F14" s="49">
        <v>10.69</v>
      </c>
      <c r="G14" s="49">
        <v>0.23400000000000001</v>
      </c>
      <c r="H14" s="49">
        <v>8.56</v>
      </c>
      <c r="I14" s="49">
        <v>6.83</v>
      </c>
      <c r="J14" s="49">
        <v>0.92</v>
      </c>
      <c r="K14" s="49">
        <v>4.07</v>
      </c>
      <c r="L14" s="49">
        <v>0.71599999999999997</v>
      </c>
      <c r="M14" s="49">
        <v>0.14000000000000001</v>
      </c>
      <c r="N14" s="49">
        <v>1.95</v>
      </c>
      <c r="O14" s="49">
        <v>98.79</v>
      </c>
      <c r="P14" s="49">
        <v>25</v>
      </c>
      <c r="Q14" s="49">
        <v>16</v>
      </c>
      <c r="R14" s="49">
        <v>151</v>
      </c>
      <c r="S14" s="49">
        <v>297</v>
      </c>
      <c r="T14" s="49">
        <v>139</v>
      </c>
      <c r="U14" s="49">
        <v>11</v>
      </c>
      <c r="V14" s="49">
        <v>77</v>
      </c>
      <c r="W14" s="49">
        <v>270</v>
      </c>
      <c r="X14" s="49">
        <v>45</v>
      </c>
      <c r="Y14" s="49">
        <v>170</v>
      </c>
      <c r="Z14" s="49" t="s">
        <v>88</v>
      </c>
      <c r="AA14" s="49">
        <v>190</v>
      </c>
      <c r="AB14" s="49">
        <v>20</v>
      </c>
      <c r="AC14" s="49">
        <v>3</v>
      </c>
      <c r="AD14" s="49">
        <v>253</v>
      </c>
      <c r="AE14" s="49" t="s">
        <v>89</v>
      </c>
      <c r="AF14" s="49">
        <v>8</v>
      </c>
      <c r="AG14" s="49" t="s">
        <v>90</v>
      </c>
      <c r="AH14" s="49" t="s">
        <v>91</v>
      </c>
      <c r="AI14" s="49" t="s">
        <v>92</v>
      </c>
      <c r="AJ14" s="49">
        <v>89</v>
      </c>
      <c r="AK14" s="49">
        <v>1.3</v>
      </c>
      <c r="AL14" s="49">
        <v>617</v>
      </c>
      <c r="AM14" s="49">
        <v>7.5</v>
      </c>
      <c r="AN14" s="49">
        <v>18</v>
      </c>
      <c r="AO14" s="49">
        <v>2.27</v>
      </c>
      <c r="AP14" s="49">
        <v>9.6</v>
      </c>
      <c r="AQ14" s="49">
        <v>2.1</v>
      </c>
      <c r="AR14" s="49">
        <v>0.77</v>
      </c>
      <c r="AS14" s="49">
        <v>2.2000000000000002</v>
      </c>
      <c r="AT14" s="49">
        <v>0.4</v>
      </c>
      <c r="AU14" s="49">
        <v>2.4</v>
      </c>
      <c r="AV14" s="49">
        <v>0.5</v>
      </c>
      <c r="AW14" s="49">
        <v>1.3</v>
      </c>
      <c r="AX14" s="49">
        <v>0.19</v>
      </c>
      <c r="AY14" s="49">
        <v>1.3</v>
      </c>
      <c r="AZ14" s="49">
        <v>0.21</v>
      </c>
      <c r="BA14" s="49">
        <v>1.8</v>
      </c>
      <c r="BB14" s="49">
        <v>2.8</v>
      </c>
      <c r="BC14" s="49">
        <v>1</v>
      </c>
      <c r="BD14" s="49">
        <v>17.399999999999999</v>
      </c>
      <c r="BE14" s="49">
        <v>9</v>
      </c>
      <c r="BF14" s="49" t="s">
        <v>93</v>
      </c>
      <c r="BG14" s="49">
        <v>1.3</v>
      </c>
      <c r="BH14" s="49">
        <v>0.8</v>
      </c>
    </row>
    <row r="15" spans="1:61">
      <c r="A15" s="48" t="s">
        <v>104</v>
      </c>
      <c r="B15" s="49">
        <v>380</v>
      </c>
      <c r="C15" s="49" t="s">
        <v>95</v>
      </c>
      <c r="D15" s="49">
        <v>49.09</v>
      </c>
      <c r="E15" s="49">
        <v>14.43</v>
      </c>
      <c r="F15" s="49">
        <v>11</v>
      </c>
      <c r="G15" s="49">
        <v>0.153</v>
      </c>
      <c r="H15" s="49">
        <v>9.9499999999999993</v>
      </c>
      <c r="I15" s="49">
        <v>9.66</v>
      </c>
      <c r="J15" s="49">
        <v>2.38</v>
      </c>
      <c r="K15" s="49">
        <v>0.56999999999999995</v>
      </c>
      <c r="L15" s="49">
        <v>0.67400000000000004</v>
      </c>
      <c r="M15" s="49">
        <v>0.1</v>
      </c>
      <c r="N15" s="49">
        <v>1.39</v>
      </c>
      <c r="O15" s="49">
        <v>99.4</v>
      </c>
      <c r="P15" s="49">
        <v>28</v>
      </c>
      <c r="Q15" s="49" t="s">
        <v>96</v>
      </c>
      <c r="R15" s="49">
        <v>160</v>
      </c>
      <c r="S15" s="49">
        <v>174</v>
      </c>
      <c r="T15" s="49">
        <v>294</v>
      </c>
      <c r="U15" s="49">
        <v>13</v>
      </c>
      <c r="V15" s="49">
        <v>72</v>
      </c>
      <c r="W15" s="49">
        <v>340</v>
      </c>
      <c r="X15" s="49">
        <v>52</v>
      </c>
      <c r="Y15" s="49">
        <v>210</v>
      </c>
      <c r="Z15" s="49" t="s">
        <v>88</v>
      </c>
      <c r="AA15" s="49">
        <v>80</v>
      </c>
      <c r="AB15" s="49">
        <v>15</v>
      </c>
      <c r="AC15" s="49">
        <v>1</v>
      </c>
      <c r="AD15" s="49" t="s">
        <v>97</v>
      </c>
      <c r="AE15" s="49">
        <v>16</v>
      </c>
      <c r="AF15" s="49">
        <v>5</v>
      </c>
      <c r="AG15" s="49" t="s">
        <v>90</v>
      </c>
      <c r="AH15" s="49" t="s">
        <v>91</v>
      </c>
      <c r="AI15" s="49" t="s">
        <v>92</v>
      </c>
      <c r="AJ15" s="49" t="s">
        <v>96</v>
      </c>
      <c r="AK15" s="49" t="s">
        <v>91</v>
      </c>
      <c r="AL15" s="49">
        <v>9.1999999999999993</v>
      </c>
      <c r="AM15" s="49">
        <v>9.1999999999999993</v>
      </c>
      <c r="AN15" s="49">
        <v>22.1</v>
      </c>
      <c r="AO15" s="49">
        <v>2.8</v>
      </c>
      <c r="AP15" s="49">
        <v>11.5</v>
      </c>
      <c r="AQ15" s="49">
        <v>2.5</v>
      </c>
      <c r="AR15" s="49">
        <v>0.77</v>
      </c>
      <c r="AS15" s="49">
        <v>2.5</v>
      </c>
      <c r="AT15" s="49">
        <v>0.4</v>
      </c>
      <c r="AU15" s="49">
        <v>2.5</v>
      </c>
      <c r="AV15" s="49">
        <v>0.5</v>
      </c>
      <c r="AW15" s="49">
        <v>1.5</v>
      </c>
      <c r="AX15" s="49">
        <v>0.22</v>
      </c>
      <c r="AY15" s="49">
        <v>1.4</v>
      </c>
      <c r="AZ15" s="49">
        <v>0.22</v>
      </c>
      <c r="BA15" s="49">
        <v>1.7</v>
      </c>
      <c r="BB15" s="49">
        <v>0.3</v>
      </c>
      <c r="BC15" s="49" t="s">
        <v>96</v>
      </c>
      <c r="BD15" s="49">
        <v>2</v>
      </c>
      <c r="BE15" s="49" t="s">
        <v>97</v>
      </c>
      <c r="BF15" s="49" t="s">
        <v>93</v>
      </c>
      <c r="BG15" s="49">
        <v>1.3</v>
      </c>
      <c r="BH15" s="49">
        <v>0.3</v>
      </c>
    </row>
    <row r="16" spans="1:61">
      <c r="A16" s="48" t="s">
        <v>105</v>
      </c>
      <c r="B16" s="49">
        <v>225</v>
      </c>
      <c r="C16" s="49" t="s">
        <v>95</v>
      </c>
      <c r="D16" s="49">
        <v>48.89</v>
      </c>
      <c r="E16" s="49">
        <v>14.7</v>
      </c>
      <c r="F16" s="49">
        <v>11.11</v>
      </c>
      <c r="G16" s="49">
        <v>0.14799999999999999</v>
      </c>
      <c r="H16" s="49">
        <v>10.48</v>
      </c>
      <c r="I16" s="49">
        <v>9.56</v>
      </c>
      <c r="J16" s="49">
        <v>2.19</v>
      </c>
      <c r="K16" s="49">
        <v>0.35</v>
      </c>
      <c r="L16" s="49">
        <v>0.65600000000000003</v>
      </c>
      <c r="M16" s="49">
        <v>0.09</v>
      </c>
      <c r="N16" s="49">
        <v>1.02</v>
      </c>
      <c r="O16" s="49">
        <v>99.19</v>
      </c>
      <c r="P16" s="49">
        <v>26</v>
      </c>
      <c r="Q16" s="49" t="s">
        <v>96</v>
      </c>
      <c r="R16" s="49">
        <v>152</v>
      </c>
      <c r="S16" s="49">
        <v>67</v>
      </c>
      <c r="T16" s="49">
        <v>250</v>
      </c>
      <c r="U16" s="49">
        <v>11</v>
      </c>
      <c r="V16" s="49">
        <v>61</v>
      </c>
      <c r="W16" s="49">
        <v>340</v>
      </c>
      <c r="X16" s="49">
        <v>55</v>
      </c>
      <c r="Y16" s="49">
        <v>220</v>
      </c>
      <c r="Z16" s="49" t="s">
        <v>88</v>
      </c>
      <c r="AA16" s="49">
        <v>70</v>
      </c>
      <c r="AB16" s="49">
        <v>14</v>
      </c>
      <c r="AC16" s="49">
        <v>1</v>
      </c>
      <c r="AD16" s="49" t="s">
        <v>97</v>
      </c>
      <c r="AE16" s="49">
        <v>7</v>
      </c>
      <c r="AF16" s="49">
        <v>4</v>
      </c>
      <c r="AG16" s="49" t="s">
        <v>90</v>
      </c>
      <c r="AH16" s="49" t="s">
        <v>91</v>
      </c>
      <c r="AI16" s="49" t="s">
        <v>92</v>
      </c>
      <c r="AJ16" s="49" t="s">
        <v>96</v>
      </c>
      <c r="AK16" s="49" t="s">
        <v>91</v>
      </c>
      <c r="AL16" s="49">
        <v>3.3</v>
      </c>
      <c r="AM16" s="49">
        <v>9.6999999999999993</v>
      </c>
      <c r="AN16" s="49">
        <v>21.1</v>
      </c>
      <c r="AO16" s="49">
        <v>2.5499999999999998</v>
      </c>
      <c r="AP16" s="49">
        <v>10.5</v>
      </c>
      <c r="AQ16" s="49">
        <v>2.2999999999999998</v>
      </c>
      <c r="AR16" s="49">
        <v>0.76</v>
      </c>
      <c r="AS16" s="49">
        <v>2.2999999999999998</v>
      </c>
      <c r="AT16" s="49">
        <v>0.4</v>
      </c>
      <c r="AU16" s="49">
        <v>2.2999999999999998</v>
      </c>
      <c r="AV16" s="49">
        <v>0.4</v>
      </c>
      <c r="AW16" s="49">
        <v>1.3</v>
      </c>
      <c r="AX16" s="49">
        <v>0.2</v>
      </c>
      <c r="AY16" s="49">
        <v>1.3</v>
      </c>
      <c r="AZ16" s="49">
        <v>0.2</v>
      </c>
      <c r="BA16" s="49">
        <v>1.5</v>
      </c>
      <c r="BB16" s="49">
        <v>0.3</v>
      </c>
      <c r="BC16" s="49" t="s">
        <v>96</v>
      </c>
      <c r="BD16" s="49">
        <v>0.6</v>
      </c>
      <c r="BE16" s="49" t="s">
        <v>97</v>
      </c>
      <c r="BF16" s="49" t="s">
        <v>93</v>
      </c>
      <c r="BG16" s="49">
        <v>1</v>
      </c>
      <c r="BH16" s="49">
        <v>0.1</v>
      </c>
    </row>
    <row r="17" spans="1:60">
      <c r="A17" s="48" t="s">
        <v>106</v>
      </c>
      <c r="B17" s="49">
        <v>131</v>
      </c>
      <c r="C17" s="49">
        <v>0.02</v>
      </c>
      <c r="D17" s="49">
        <v>46.74</v>
      </c>
      <c r="E17" s="49">
        <v>15.33</v>
      </c>
      <c r="F17" s="49">
        <v>11.87</v>
      </c>
      <c r="G17" s="49">
        <v>0.13200000000000001</v>
      </c>
      <c r="H17" s="49">
        <v>11.32</v>
      </c>
      <c r="I17" s="49">
        <v>8.15</v>
      </c>
      <c r="J17" s="49">
        <v>0.8</v>
      </c>
      <c r="K17" s="49">
        <v>2.54</v>
      </c>
      <c r="L17" s="49">
        <v>0.58899999999999997</v>
      </c>
      <c r="M17" s="49">
        <v>0.08</v>
      </c>
      <c r="N17" s="49">
        <v>2.2799999999999998</v>
      </c>
      <c r="O17" s="49">
        <v>99.83</v>
      </c>
      <c r="P17" s="49">
        <v>27</v>
      </c>
      <c r="Q17" s="49">
        <v>1</v>
      </c>
      <c r="R17" s="49">
        <v>141</v>
      </c>
      <c r="S17" s="49">
        <v>353</v>
      </c>
      <c r="T17" s="49">
        <v>187</v>
      </c>
      <c r="U17" s="49">
        <v>10</v>
      </c>
      <c r="V17" s="49">
        <v>62</v>
      </c>
      <c r="W17" s="49">
        <v>410</v>
      </c>
      <c r="X17" s="49">
        <v>64</v>
      </c>
      <c r="Y17" s="49">
        <v>260</v>
      </c>
      <c r="Z17" s="49" t="s">
        <v>88</v>
      </c>
      <c r="AA17" s="49">
        <v>80</v>
      </c>
      <c r="AB17" s="49">
        <v>16</v>
      </c>
      <c r="AC17" s="49">
        <v>2</v>
      </c>
      <c r="AD17" s="49">
        <v>8</v>
      </c>
      <c r="AE17" s="49">
        <v>72</v>
      </c>
      <c r="AF17" s="49">
        <v>4</v>
      </c>
      <c r="AG17" s="49" t="s">
        <v>90</v>
      </c>
      <c r="AH17" s="49" t="s">
        <v>91</v>
      </c>
      <c r="AI17" s="49" t="s">
        <v>92</v>
      </c>
      <c r="AJ17" s="49" t="s">
        <v>96</v>
      </c>
      <c r="AK17" s="49">
        <v>2.2000000000000002</v>
      </c>
      <c r="AL17" s="49">
        <v>20.9</v>
      </c>
      <c r="AM17" s="49">
        <v>8.9</v>
      </c>
      <c r="AN17" s="49">
        <v>20.100000000000001</v>
      </c>
      <c r="AO17" s="49">
        <v>2.4300000000000002</v>
      </c>
      <c r="AP17" s="49">
        <v>10</v>
      </c>
      <c r="AQ17" s="49">
        <v>2.2000000000000002</v>
      </c>
      <c r="AR17" s="49">
        <v>0.79</v>
      </c>
      <c r="AS17" s="49">
        <v>2.1</v>
      </c>
      <c r="AT17" s="49">
        <v>0.3</v>
      </c>
      <c r="AU17" s="49">
        <v>2.1</v>
      </c>
      <c r="AV17" s="49">
        <v>0.4</v>
      </c>
      <c r="AW17" s="49">
        <v>1.2</v>
      </c>
      <c r="AX17" s="49">
        <v>0.18</v>
      </c>
      <c r="AY17" s="49">
        <v>1.2</v>
      </c>
      <c r="AZ17" s="49">
        <v>0.2</v>
      </c>
      <c r="BA17" s="49">
        <v>1.5</v>
      </c>
      <c r="BB17" s="49">
        <v>0.3</v>
      </c>
      <c r="BC17" s="49">
        <v>1</v>
      </c>
      <c r="BD17" s="49">
        <v>0.6</v>
      </c>
      <c r="BE17" s="49" t="s">
        <v>97</v>
      </c>
      <c r="BF17" s="49" t="s">
        <v>93</v>
      </c>
      <c r="BG17" s="49">
        <v>1</v>
      </c>
      <c r="BH17" s="49">
        <v>0.2</v>
      </c>
    </row>
    <row r="18" spans="1:60">
      <c r="A18" s="48" t="s">
        <v>107</v>
      </c>
      <c r="B18" s="49">
        <v>32</v>
      </c>
      <c r="C18" s="49">
        <v>0.02</v>
      </c>
      <c r="D18" s="49">
        <v>47.49</v>
      </c>
      <c r="E18" s="49">
        <v>14.4</v>
      </c>
      <c r="F18" s="49">
        <v>11.24</v>
      </c>
      <c r="G18" s="49">
        <v>0.154</v>
      </c>
      <c r="H18" s="49">
        <v>10.69</v>
      </c>
      <c r="I18" s="49">
        <v>9.85</v>
      </c>
      <c r="J18" s="49">
        <v>1.39</v>
      </c>
      <c r="K18" s="49">
        <v>1.69</v>
      </c>
      <c r="L18" s="49">
        <v>0.56699999999999995</v>
      </c>
      <c r="M18" s="49">
        <v>0.08</v>
      </c>
      <c r="N18" s="49">
        <v>1.32</v>
      </c>
      <c r="O18" s="49">
        <v>98.88</v>
      </c>
      <c r="P18" s="49">
        <v>27</v>
      </c>
      <c r="Q18" s="49" t="s">
        <v>96</v>
      </c>
      <c r="R18" s="49">
        <v>151</v>
      </c>
      <c r="S18" s="49">
        <v>320</v>
      </c>
      <c r="T18" s="49">
        <v>233</v>
      </c>
      <c r="U18" s="49">
        <v>10</v>
      </c>
      <c r="V18" s="49">
        <v>57</v>
      </c>
      <c r="W18" s="49">
        <v>360</v>
      </c>
      <c r="X18" s="49">
        <v>56</v>
      </c>
      <c r="Y18" s="49">
        <v>230</v>
      </c>
      <c r="Z18" s="49" t="s">
        <v>88</v>
      </c>
      <c r="AA18" s="49">
        <v>80</v>
      </c>
      <c r="AB18" s="49">
        <v>14</v>
      </c>
      <c r="AC18" s="49">
        <v>1</v>
      </c>
      <c r="AD18" s="49" t="s">
        <v>97</v>
      </c>
      <c r="AE18" s="49">
        <v>42</v>
      </c>
      <c r="AF18" s="49">
        <v>3</v>
      </c>
      <c r="AG18" s="49" t="s">
        <v>90</v>
      </c>
      <c r="AH18" s="49" t="s">
        <v>91</v>
      </c>
      <c r="AI18" s="49" t="s">
        <v>92</v>
      </c>
      <c r="AJ18" s="49" t="s">
        <v>96</v>
      </c>
      <c r="AK18" s="49" t="s">
        <v>91</v>
      </c>
      <c r="AL18" s="49">
        <v>8.5</v>
      </c>
      <c r="AM18" s="49">
        <v>8.9</v>
      </c>
      <c r="AN18" s="49">
        <v>19.899999999999999</v>
      </c>
      <c r="AO18" s="49">
        <v>2.41</v>
      </c>
      <c r="AP18" s="49">
        <v>9.6999999999999993</v>
      </c>
      <c r="AQ18" s="49">
        <v>2.2000000000000002</v>
      </c>
      <c r="AR18" s="49">
        <v>0.71</v>
      </c>
      <c r="AS18" s="49">
        <v>2.2000000000000002</v>
      </c>
      <c r="AT18" s="49">
        <v>0.4</v>
      </c>
      <c r="AU18" s="49">
        <v>2.2999999999999998</v>
      </c>
      <c r="AV18" s="49">
        <v>0.4</v>
      </c>
      <c r="AW18" s="49">
        <v>1.3</v>
      </c>
      <c r="AX18" s="49">
        <v>0.18</v>
      </c>
      <c r="AY18" s="49">
        <v>1.2</v>
      </c>
      <c r="AZ18" s="49">
        <v>0.19</v>
      </c>
      <c r="BA18" s="49">
        <v>1.5</v>
      </c>
      <c r="BB18" s="49">
        <v>0.3</v>
      </c>
      <c r="BC18" s="49" t="s">
        <v>96</v>
      </c>
      <c r="BD18" s="49">
        <v>0.4</v>
      </c>
      <c r="BE18" s="49" t="s">
        <v>97</v>
      </c>
      <c r="BF18" s="49" t="s">
        <v>93</v>
      </c>
      <c r="BG18" s="49">
        <v>1</v>
      </c>
      <c r="BH18" s="49">
        <v>0.2</v>
      </c>
    </row>
    <row r="19" spans="1:60">
      <c r="A19" s="48" t="s">
        <v>108</v>
      </c>
      <c r="B19" s="49">
        <v>22</v>
      </c>
      <c r="C19" s="49" t="s">
        <v>95</v>
      </c>
      <c r="D19" s="49">
        <v>48.02</v>
      </c>
      <c r="E19" s="49">
        <v>14.4</v>
      </c>
      <c r="F19" s="49">
        <v>11.69</v>
      </c>
      <c r="G19" s="49">
        <v>0.157</v>
      </c>
      <c r="H19" s="49">
        <v>11.21</v>
      </c>
      <c r="I19" s="49">
        <v>9.59</v>
      </c>
      <c r="J19" s="49">
        <v>1.96</v>
      </c>
      <c r="K19" s="49">
        <v>0.4</v>
      </c>
      <c r="L19" s="49">
        <v>0.54400000000000004</v>
      </c>
      <c r="M19" s="49">
        <v>0.08</v>
      </c>
      <c r="N19" s="49">
        <v>1.1000000000000001</v>
      </c>
      <c r="O19" s="49">
        <v>99.15</v>
      </c>
      <c r="P19" s="49">
        <v>25</v>
      </c>
      <c r="Q19" s="49" t="s">
        <v>96</v>
      </c>
      <c r="R19" s="49">
        <v>135</v>
      </c>
      <c r="S19" s="49">
        <v>50</v>
      </c>
      <c r="T19" s="49">
        <v>261</v>
      </c>
      <c r="U19" s="49">
        <v>10</v>
      </c>
      <c r="V19" s="49">
        <v>63</v>
      </c>
      <c r="W19" s="49">
        <v>380</v>
      </c>
      <c r="X19" s="49">
        <v>61</v>
      </c>
      <c r="Y19" s="49">
        <v>260</v>
      </c>
      <c r="Z19" s="49" t="s">
        <v>88</v>
      </c>
      <c r="AA19" s="49">
        <v>80</v>
      </c>
      <c r="AB19" s="49">
        <v>14</v>
      </c>
      <c r="AC19" s="49">
        <v>1</v>
      </c>
      <c r="AD19" s="49" t="s">
        <v>97</v>
      </c>
      <c r="AE19" s="49">
        <v>7</v>
      </c>
      <c r="AF19" s="49">
        <v>4</v>
      </c>
      <c r="AG19" s="49" t="s">
        <v>90</v>
      </c>
      <c r="AH19" s="49" t="s">
        <v>91</v>
      </c>
      <c r="AI19" s="49" t="s">
        <v>92</v>
      </c>
      <c r="AJ19" s="49" t="s">
        <v>96</v>
      </c>
      <c r="AK19" s="49" t="s">
        <v>91</v>
      </c>
      <c r="AL19" s="49">
        <v>3.3</v>
      </c>
      <c r="AM19" s="49">
        <v>9.9</v>
      </c>
      <c r="AN19" s="49">
        <v>21.3</v>
      </c>
      <c r="AO19" s="49">
        <v>2.61</v>
      </c>
      <c r="AP19" s="49">
        <v>9.9</v>
      </c>
      <c r="AQ19" s="49">
        <v>2.1</v>
      </c>
      <c r="AR19" s="49">
        <v>0.71</v>
      </c>
      <c r="AS19" s="49">
        <v>2.2000000000000002</v>
      </c>
      <c r="AT19" s="49">
        <v>0.4</v>
      </c>
      <c r="AU19" s="49">
        <v>2.2000000000000002</v>
      </c>
      <c r="AV19" s="49">
        <v>0.4</v>
      </c>
      <c r="AW19" s="49">
        <v>1.3</v>
      </c>
      <c r="AX19" s="49">
        <v>0.18</v>
      </c>
      <c r="AY19" s="49">
        <v>1.2</v>
      </c>
      <c r="AZ19" s="49">
        <v>0.19</v>
      </c>
      <c r="BA19" s="49">
        <v>1.5</v>
      </c>
      <c r="BB19" s="49">
        <v>0.3</v>
      </c>
      <c r="BC19" s="49" t="s">
        <v>96</v>
      </c>
      <c r="BD19" s="49">
        <v>0.2</v>
      </c>
      <c r="BE19" s="49" t="s">
        <v>97</v>
      </c>
      <c r="BF19" s="49" t="s">
        <v>93</v>
      </c>
      <c r="BG19" s="49">
        <v>1.1000000000000001</v>
      </c>
      <c r="BH19" s="49">
        <v>0.2</v>
      </c>
    </row>
    <row r="20" spans="1:60">
      <c r="A20" s="48" t="s">
        <v>109</v>
      </c>
      <c r="B20" s="49">
        <v>640</v>
      </c>
      <c r="C20" s="49">
        <v>0.01</v>
      </c>
      <c r="D20" s="49">
        <v>51.01</v>
      </c>
      <c r="E20" s="49">
        <v>15.32</v>
      </c>
      <c r="F20" s="49">
        <v>10.86</v>
      </c>
      <c r="G20" s="49">
        <v>0.16</v>
      </c>
      <c r="H20" s="49">
        <v>7.21</v>
      </c>
      <c r="I20" s="49">
        <v>8.14</v>
      </c>
      <c r="J20" s="49">
        <v>2.84</v>
      </c>
      <c r="K20" s="49">
        <v>0.9</v>
      </c>
      <c r="L20" s="49">
        <v>0.83599999999999997</v>
      </c>
      <c r="M20" s="49">
        <v>0.15</v>
      </c>
      <c r="N20" s="49">
        <v>1.1299999999999999</v>
      </c>
      <c r="O20" s="49">
        <v>98.55</v>
      </c>
      <c r="P20" s="49">
        <v>22</v>
      </c>
      <c r="Q20" s="49" t="s">
        <v>96</v>
      </c>
      <c r="R20" s="49">
        <v>170</v>
      </c>
      <c r="S20" s="49">
        <v>250</v>
      </c>
      <c r="T20" s="49">
        <v>244</v>
      </c>
      <c r="U20" s="49">
        <v>17</v>
      </c>
      <c r="V20" s="49">
        <v>105</v>
      </c>
      <c r="W20" s="49">
        <v>210</v>
      </c>
      <c r="X20" s="49">
        <v>41</v>
      </c>
      <c r="Y20" s="49">
        <v>150</v>
      </c>
      <c r="Z20" s="49">
        <v>40</v>
      </c>
      <c r="AA20" s="49">
        <v>100</v>
      </c>
      <c r="AB20" s="49">
        <v>17</v>
      </c>
      <c r="AC20" s="49">
        <v>1</v>
      </c>
      <c r="AD20" s="49" t="s">
        <v>97</v>
      </c>
      <c r="AE20" s="49">
        <v>41</v>
      </c>
      <c r="AF20" s="49">
        <v>6</v>
      </c>
      <c r="AG20" s="49" t="s">
        <v>90</v>
      </c>
      <c r="AH20" s="49" t="s">
        <v>91</v>
      </c>
      <c r="AI20" s="49" t="s">
        <v>92</v>
      </c>
      <c r="AJ20" s="49">
        <v>1</v>
      </c>
      <c r="AK20" s="49" t="s">
        <v>91</v>
      </c>
      <c r="AL20" s="49">
        <v>23.7</v>
      </c>
      <c r="AM20" s="49">
        <v>14.6</v>
      </c>
      <c r="AN20" s="49">
        <v>32.9</v>
      </c>
      <c r="AO20" s="49">
        <v>4.03</v>
      </c>
      <c r="AP20" s="49">
        <v>16.2</v>
      </c>
      <c r="AQ20" s="49">
        <v>3.5</v>
      </c>
      <c r="AR20" s="49">
        <v>1.05</v>
      </c>
      <c r="AS20" s="49">
        <v>3.4</v>
      </c>
      <c r="AT20" s="49">
        <v>0.5</v>
      </c>
      <c r="AU20" s="49">
        <v>3.3</v>
      </c>
      <c r="AV20" s="49">
        <v>0.7</v>
      </c>
      <c r="AW20" s="49">
        <v>2</v>
      </c>
      <c r="AX20" s="49">
        <v>0.28999999999999998</v>
      </c>
      <c r="AY20" s="49">
        <v>1.9</v>
      </c>
      <c r="AZ20" s="49">
        <v>0.31</v>
      </c>
      <c r="BA20" s="49">
        <v>2.5</v>
      </c>
      <c r="BB20" s="49">
        <v>0.5</v>
      </c>
      <c r="BC20" s="49" t="s">
        <v>96</v>
      </c>
      <c r="BD20" s="49">
        <v>0.3</v>
      </c>
      <c r="BE20" s="49">
        <v>6</v>
      </c>
      <c r="BF20" s="49" t="s">
        <v>93</v>
      </c>
      <c r="BG20" s="49">
        <v>1.9</v>
      </c>
      <c r="BH20" s="49">
        <v>0.5</v>
      </c>
    </row>
    <row r="21" spans="1:60">
      <c r="A21" s="48" t="s">
        <v>110</v>
      </c>
      <c r="B21" s="49">
        <v>3590</v>
      </c>
      <c r="C21" s="49">
        <v>0.35</v>
      </c>
      <c r="D21" s="49">
        <v>49.25</v>
      </c>
      <c r="E21" s="49">
        <v>15.24</v>
      </c>
      <c r="F21" s="49">
        <v>11.54</v>
      </c>
      <c r="G21" s="49">
        <v>0.14899999999999999</v>
      </c>
      <c r="H21" s="49">
        <v>6.83</v>
      </c>
      <c r="I21" s="49">
        <v>5.68</v>
      </c>
      <c r="J21" s="49">
        <v>1.2</v>
      </c>
      <c r="K21" s="49">
        <v>2.78</v>
      </c>
      <c r="L21" s="49">
        <v>0.88</v>
      </c>
      <c r="M21" s="49">
        <v>0.14000000000000001</v>
      </c>
      <c r="N21" s="49">
        <v>5.83</v>
      </c>
      <c r="O21" s="49">
        <v>99.52</v>
      </c>
      <c r="P21" s="49">
        <v>22</v>
      </c>
      <c r="Q21" s="49">
        <v>6</v>
      </c>
      <c r="R21" s="49">
        <v>164</v>
      </c>
      <c r="S21" s="49">
        <v>430</v>
      </c>
      <c r="T21" s="49">
        <v>252</v>
      </c>
      <c r="U21" s="49">
        <v>17</v>
      </c>
      <c r="V21" s="49">
        <v>95</v>
      </c>
      <c r="W21" s="49">
        <v>180</v>
      </c>
      <c r="X21" s="49">
        <v>39</v>
      </c>
      <c r="Y21" s="49">
        <v>130</v>
      </c>
      <c r="Z21" s="49">
        <v>20</v>
      </c>
      <c r="AA21" s="49">
        <v>240</v>
      </c>
      <c r="AB21" s="49">
        <v>18</v>
      </c>
      <c r="AC21" s="49">
        <v>2</v>
      </c>
      <c r="AD21" s="49">
        <v>80</v>
      </c>
      <c r="AE21" s="49" t="s">
        <v>89</v>
      </c>
      <c r="AF21" s="49">
        <v>8</v>
      </c>
      <c r="AG21" s="49">
        <v>3</v>
      </c>
      <c r="AH21" s="49" t="s">
        <v>91</v>
      </c>
      <c r="AI21" s="49" t="s">
        <v>92</v>
      </c>
      <c r="AJ21" s="49">
        <v>48</v>
      </c>
      <c r="AK21" s="49">
        <v>6.7</v>
      </c>
      <c r="AL21" s="49" t="s">
        <v>89</v>
      </c>
      <c r="AM21" s="49">
        <v>26.3</v>
      </c>
      <c r="AN21" s="49">
        <v>51.4</v>
      </c>
      <c r="AO21" s="49">
        <v>5.58</v>
      </c>
      <c r="AP21" s="49">
        <v>20.2</v>
      </c>
      <c r="AQ21" s="49">
        <v>3.7</v>
      </c>
      <c r="AR21" s="49">
        <v>0.97</v>
      </c>
      <c r="AS21" s="49">
        <v>3.5</v>
      </c>
      <c r="AT21" s="49">
        <v>0.6</v>
      </c>
      <c r="AU21" s="49">
        <v>3.5</v>
      </c>
      <c r="AV21" s="49">
        <v>0.7</v>
      </c>
      <c r="AW21" s="49">
        <v>2</v>
      </c>
      <c r="AX21" s="49">
        <v>0.3</v>
      </c>
      <c r="AY21" s="49">
        <v>1.9</v>
      </c>
      <c r="AZ21" s="49">
        <v>0.32</v>
      </c>
      <c r="BA21" s="49">
        <v>2.1</v>
      </c>
      <c r="BB21" s="49">
        <v>1.9</v>
      </c>
      <c r="BC21" s="49" t="s">
        <v>96</v>
      </c>
      <c r="BD21" s="49">
        <v>9.1999999999999993</v>
      </c>
      <c r="BE21" s="49" t="s">
        <v>97</v>
      </c>
      <c r="BF21" s="49" t="s">
        <v>93</v>
      </c>
      <c r="BG21" s="49">
        <v>1.6</v>
      </c>
      <c r="BH21" s="49">
        <v>0.5</v>
      </c>
    </row>
    <row r="22" spans="1:60">
      <c r="A22" s="48" t="s">
        <v>111</v>
      </c>
      <c r="B22" s="49">
        <v>122</v>
      </c>
      <c r="C22" s="49">
        <v>0.02</v>
      </c>
      <c r="D22" s="49">
        <v>52.54</v>
      </c>
      <c r="E22" s="49">
        <v>15.13</v>
      </c>
      <c r="F22" s="49">
        <v>10.78</v>
      </c>
      <c r="G22" s="49">
        <v>0.151</v>
      </c>
      <c r="H22" s="49">
        <v>7.45</v>
      </c>
      <c r="I22" s="49">
        <v>8.02</v>
      </c>
      <c r="J22" s="49">
        <v>3.04</v>
      </c>
      <c r="K22" s="49">
        <v>1.05</v>
      </c>
      <c r="L22" s="49">
        <v>0.873</v>
      </c>
      <c r="M22" s="49">
        <v>0.18</v>
      </c>
      <c r="N22" s="49">
        <v>1.1299999999999999</v>
      </c>
      <c r="O22" s="49">
        <v>100.3</v>
      </c>
      <c r="P22" s="49">
        <v>22</v>
      </c>
      <c r="Q22" s="49" t="s">
        <v>96</v>
      </c>
      <c r="R22" s="49">
        <v>162</v>
      </c>
      <c r="S22" s="49">
        <v>296</v>
      </c>
      <c r="T22" s="49">
        <v>243</v>
      </c>
      <c r="U22" s="49">
        <v>17</v>
      </c>
      <c r="V22" s="49">
        <v>102</v>
      </c>
      <c r="W22" s="49">
        <v>220</v>
      </c>
      <c r="X22" s="49">
        <v>41</v>
      </c>
      <c r="Y22" s="49">
        <v>150</v>
      </c>
      <c r="Z22" s="49">
        <v>20</v>
      </c>
      <c r="AA22" s="49">
        <v>90</v>
      </c>
      <c r="AB22" s="49">
        <v>16</v>
      </c>
      <c r="AC22" s="49">
        <v>1</v>
      </c>
      <c r="AD22" s="49" t="s">
        <v>97</v>
      </c>
      <c r="AE22" s="49">
        <v>26</v>
      </c>
      <c r="AF22" s="49">
        <v>6</v>
      </c>
      <c r="AG22" s="49" t="s">
        <v>90</v>
      </c>
      <c r="AH22" s="49" t="s">
        <v>91</v>
      </c>
      <c r="AI22" s="49" t="s">
        <v>92</v>
      </c>
      <c r="AJ22" s="49">
        <v>1</v>
      </c>
      <c r="AK22" s="49" t="s">
        <v>91</v>
      </c>
      <c r="AL22" s="49">
        <v>12.3</v>
      </c>
      <c r="AM22" s="49">
        <v>12.1</v>
      </c>
      <c r="AN22" s="49">
        <v>28.9</v>
      </c>
      <c r="AO22" s="49">
        <v>3.72</v>
      </c>
      <c r="AP22" s="49">
        <v>15.7</v>
      </c>
      <c r="AQ22" s="49">
        <v>3.5</v>
      </c>
      <c r="AR22" s="49">
        <v>0.99</v>
      </c>
      <c r="AS22" s="49">
        <v>3.6</v>
      </c>
      <c r="AT22" s="49">
        <v>0.6</v>
      </c>
      <c r="AU22" s="49">
        <v>3.5</v>
      </c>
      <c r="AV22" s="49">
        <v>0.7</v>
      </c>
      <c r="AW22" s="49">
        <v>2</v>
      </c>
      <c r="AX22" s="49">
        <v>0.28999999999999998</v>
      </c>
      <c r="AY22" s="49">
        <v>1.9</v>
      </c>
      <c r="AZ22" s="49">
        <v>0.31</v>
      </c>
      <c r="BA22" s="49">
        <v>2.4</v>
      </c>
      <c r="BB22" s="49">
        <v>0.4</v>
      </c>
      <c r="BC22" s="49" t="s">
        <v>96</v>
      </c>
      <c r="BD22" s="49">
        <v>1.4</v>
      </c>
      <c r="BE22" s="49" t="s">
        <v>97</v>
      </c>
      <c r="BF22" s="49" t="s">
        <v>93</v>
      </c>
      <c r="BG22" s="49">
        <v>1.8</v>
      </c>
      <c r="BH22" s="49">
        <v>0.5</v>
      </c>
    </row>
    <row r="23" spans="1:60">
      <c r="A23" s="48" t="s">
        <v>112</v>
      </c>
      <c r="B23" s="49">
        <v>23</v>
      </c>
      <c r="C23" s="49">
        <v>0.01</v>
      </c>
      <c r="D23" s="49">
        <v>52.69</v>
      </c>
      <c r="E23" s="49">
        <v>15.32</v>
      </c>
      <c r="F23" s="49">
        <v>11.07</v>
      </c>
      <c r="G23" s="49">
        <v>0.16700000000000001</v>
      </c>
      <c r="H23" s="49">
        <v>7.25</v>
      </c>
      <c r="I23" s="49">
        <v>8.35</v>
      </c>
      <c r="J23" s="49">
        <v>3.03</v>
      </c>
      <c r="K23" s="49">
        <v>0.76</v>
      </c>
      <c r="L23" s="49">
        <v>0.82199999999999995</v>
      </c>
      <c r="M23" s="49">
        <v>0.15</v>
      </c>
      <c r="N23" s="49">
        <v>0.8</v>
      </c>
      <c r="O23" s="49">
        <v>100.4</v>
      </c>
      <c r="P23" s="49">
        <v>22</v>
      </c>
      <c r="Q23" s="49" t="s">
        <v>96</v>
      </c>
      <c r="R23" s="49">
        <v>153</v>
      </c>
      <c r="S23" s="49">
        <v>288</v>
      </c>
      <c r="T23" s="49">
        <v>274</v>
      </c>
      <c r="U23" s="49">
        <v>17</v>
      </c>
      <c r="V23" s="49">
        <v>111</v>
      </c>
      <c r="W23" s="49">
        <v>210</v>
      </c>
      <c r="X23" s="49">
        <v>43</v>
      </c>
      <c r="Y23" s="49">
        <v>160</v>
      </c>
      <c r="Z23" s="49">
        <v>80</v>
      </c>
      <c r="AA23" s="49">
        <v>150</v>
      </c>
      <c r="AB23" s="49">
        <v>16</v>
      </c>
      <c r="AC23" s="49">
        <v>1</v>
      </c>
      <c r="AD23" s="49" t="s">
        <v>97</v>
      </c>
      <c r="AE23" s="49">
        <v>16</v>
      </c>
      <c r="AF23" s="49">
        <v>6</v>
      </c>
      <c r="AG23" s="49" t="s">
        <v>90</v>
      </c>
      <c r="AH23" s="49" t="s">
        <v>91</v>
      </c>
      <c r="AI23" s="49" t="s">
        <v>92</v>
      </c>
      <c r="AJ23" s="49" t="s">
        <v>96</v>
      </c>
      <c r="AK23" s="49" t="s">
        <v>91</v>
      </c>
      <c r="AL23" s="49">
        <v>5.5</v>
      </c>
      <c r="AM23" s="49">
        <v>14.1</v>
      </c>
      <c r="AN23" s="49">
        <v>32.6</v>
      </c>
      <c r="AO23" s="49">
        <v>4</v>
      </c>
      <c r="AP23" s="49">
        <v>16.3</v>
      </c>
      <c r="AQ23" s="49">
        <v>3.5</v>
      </c>
      <c r="AR23" s="49">
        <v>1.06</v>
      </c>
      <c r="AS23" s="49">
        <v>3.6</v>
      </c>
      <c r="AT23" s="49">
        <v>0.6</v>
      </c>
      <c r="AU23" s="49">
        <v>3.4</v>
      </c>
      <c r="AV23" s="49">
        <v>0.7</v>
      </c>
      <c r="AW23" s="49">
        <v>2</v>
      </c>
      <c r="AX23" s="49">
        <v>0.28999999999999998</v>
      </c>
      <c r="AY23" s="49">
        <v>2</v>
      </c>
      <c r="AZ23" s="49">
        <v>0.32</v>
      </c>
      <c r="BA23" s="49">
        <v>2.6</v>
      </c>
      <c r="BB23" s="49">
        <v>0.4</v>
      </c>
      <c r="BC23" s="49" t="s">
        <v>96</v>
      </c>
      <c r="BD23" s="49">
        <v>0.6</v>
      </c>
      <c r="BE23" s="49">
        <v>8</v>
      </c>
      <c r="BF23" s="49" t="s">
        <v>93</v>
      </c>
      <c r="BG23" s="49">
        <v>2</v>
      </c>
      <c r="BH23" s="49">
        <v>0.6</v>
      </c>
    </row>
    <row r="24" spans="1:60">
      <c r="A24" s="48" t="s">
        <v>113</v>
      </c>
      <c r="B24" s="49">
        <v>21</v>
      </c>
      <c r="C24" s="49">
        <v>0.02</v>
      </c>
      <c r="D24" s="49">
        <v>48.94</v>
      </c>
      <c r="E24" s="49">
        <v>16.559999999999999</v>
      </c>
      <c r="F24" s="49">
        <v>11.07</v>
      </c>
      <c r="G24" s="49">
        <v>0.188</v>
      </c>
      <c r="H24" s="49">
        <v>7.45</v>
      </c>
      <c r="I24" s="49">
        <v>9.75</v>
      </c>
      <c r="J24" s="49">
        <v>2.88</v>
      </c>
      <c r="K24" s="49">
        <v>0.64</v>
      </c>
      <c r="L24" s="49">
        <v>0.94099999999999995</v>
      </c>
      <c r="M24" s="49">
        <v>0.14000000000000001</v>
      </c>
      <c r="N24" s="49">
        <v>0.86</v>
      </c>
      <c r="O24" s="49">
        <v>99.42</v>
      </c>
      <c r="P24" s="49">
        <v>24</v>
      </c>
      <c r="Q24" s="49" t="s">
        <v>96</v>
      </c>
      <c r="R24" s="49">
        <v>168</v>
      </c>
      <c r="S24" s="49">
        <v>157</v>
      </c>
      <c r="T24" s="49">
        <v>188</v>
      </c>
      <c r="U24" s="49">
        <v>18</v>
      </c>
      <c r="V24" s="49">
        <v>98</v>
      </c>
      <c r="W24" s="49">
        <v>210</v>
      </c>
      <c r="X24" s="49">
        <v>39</v>
      </c>
      <c r="Y24" s="49">
        <v>150</v>
      </c>
      <c r="Z24" s="49" t="s">
        <v>88</v>
      </c>
      <c r="AA24" s="49">
        <v>110</v>
      </c>
      <c r="AB24" s="49">
        <v>16</v>
      </c>
      <c r="AC24" s="49">
        <v>1</v>
      </c>
      <c r="AD24" s="49" t="s">
        <v>97</v>
      </c>
      <c r="AE24" s="49">
        <v>11</v>
      </c>
      <c r="AF24" s="49">
        <v>7</v>
      </c>
      <c r="AG24" s="49" t="s">
        <v>90</v>
      </c>
      <c r="AH24" s="49" t="s">
        <v>91</v>
      </c>
      <c r="AI24" s="49" t="s">
        <v>92</v>
      </c>
      <c r="AJ24" s="49" t="s">
        <v>96</v>
      </c>
      <c r="AK24" s="49" t="s">
        <v>91</v>
      </c>
      <c r="AL24" s="49">
        <v>2.8</v>
      </c>
      <c r="AM24" s="49">
        <v>14.7</v>
      </c>
      <c r="AN24" s="49">
        <v>35.700000000000003</v>
      </c>
      <c r="AO24" s="49">
        <v>4.43</v>
      </c>
      <c r="AP24" s="49">
        <v>17.7</v>
      </c>
      <c r="AQ24" s="49">
        <v>3.8</v>
      </c>
      <c r="AR24" s="49">
        <v>1.05</v>
      </c>
      <c r="AS24" s="49">
        <v>3.8</v>
      </c>
      <c r="AT24" s="49">
        <v>0.6</v>
      </c>
      <c r="AU24" s="49">
        <v>3.7</v>
      </c>
      <c r="AV24" s="49">
        <v>0.7</v>
      </c>
      <c r="AW24" s="49">
        <v>2.1</v>
      </c>
      <c r="AX24" s="49">
        <v>0.3</v>
      </c>
      <c r="AY24" s="49">
        <v>2</v>
      </c>
      <c r="AZ24" s="49">
        <v>0.3</v>
      </c>
      <c r="BA24" s="49">
        <v>2.2000000000000002</v>
      </c>
      <c r="BB24" s="49">
        <v>0.4</v>
      </c>
      <c r="BC24" s="49" t="s">
        <v>96</v>
      </c>
      <c r="BD24" s="49">
        <v>0.3</v>
      </c>
      <c r="BE24" s="49" t="s">
        <v>97</v>
      </c>
      <c r="BF24" s="49" t="s">
        <v>93</v>
      </c>
      <c r="BG24" s="49">
        <v>1.6</v>
      </c>
      <c r="BH24" s="49">
        <v>0.3</v>
      </c>
    </row>
    <row r="25" spans="1:60">
      <c r="A25" s="48" t="s">
        <v>114</v>
      </c>
      <c r="B25" s="49">
        <v>46</v>
      </c>
      <c r="C25" s="49">
        <v>0.02</v>
      </c>
      <c r="D25" s="49">
        <v>51.54</v>
      </c>
      <c r="E25" s="49">
        <v>16.54</v>
      </c>
      <c r="F25" s="49">
        <v>11.48</v>
      </c>
      <c r="G25" s="49">
        <v>0.151</v>
      </c>
      <c r="H25" s="49">
        <v>4.74</v>
      </c>
      <c r="I25" s="49">
        <v>6.47</v>
      </c>
      <c r="J25" s="49">
        <v>4.13</v>
      </c>
      <c r="K25" s="49">
        <v>1.59</v>
      </c>
      <c r="L25" s="49">
        <v>1.284</v>
      </c>
      <c r="M25" s="49">
        <v>0.2</v>
      </c>
      <c r="N25" s="49">
        <v>0.82</v>
      </c>
      <c r="O25" s="49">
        <v>98.96</v>
      </c>
      <c r="P25" s="49">
        <v>22</v>
      </c>
      <c r="Q25" s="49">
        <v>1</v>
      </c>
      <c r="R25" s="49">
        <v>229</v>
      </c>
      <c r="S25" s="49">
        <v>289</v>
      </c>
      <c r="T25" s="49">
        <v>254</v>
      </c>
      <c r="U25" s="49">
        <v>24</v>
      </c>
      <c r="V25" s="49">
        <v>155</v>
      </c>
      <c r="W25" s="49">
        <v>20</v>
      </c>
      <c r="X25" s="49">
        <v>38</v>
      </c>
      <c r="Y25" s="49">
        <v>60</v>
      </c>
      <c r="Z25" s="49">
        <v>60</v>
      </c>
      <c r="AA25" s="49">
        <v>120</v>
      </c>
      <c r="AB25" s="49">
        <v>20</v>
      </c>
      <c r="AC25" s="49">
        <v>1</v>
      </c>
      <c r="AD25" s="49" t="s">
        <v>97</v>
      </c>
      <c r="AE25" s="49">
        <v>42</v>
      </c>
      <c r="AF25" s="49">
        <v>9</v>
      </c>
      <c r="AG25" s="49" t="s">
        <v>90</v>
      </c>
      <c r="AH25" s="49" t="s">
        <v>91</v>
      </c>
      <c r="AI25" s="49" t="s">
        <v>92</v>
      </c>
      <c r="AJ25" s="49">
        <v>1</v>
      </c>
      <c r="AK25" s="49" t="s">
        <v>91</v>
      </c>
      <c r="AL25" s="49">
        <v>4.9000000000000004</v>
      </c>
      <c r="AM25" s="49">
        <v>22.5</v>
      </c>
      <c r="AN25" s="49">
        <v>49.2</v>
      </c>
      <c r="AO25" s="49">
        <v>5.87</v>
      </c>
      <c r="AP25" s="49">
        <v>23.3</v>
      </c>
      <c r="AQ25" s="49">
        <v>4.8</v>
      </c>
      <c r="AR25" s="49">
        <v>1.47</v>
      </c>
      <c r="AS25" s="49">
        <v>4.7</v>
      </c>
      <c r="AT25" s="49">
        <v>0.8</v>
      </c>
      <c r="AU25" s="49">
        <v>4.7</v>
      </c>
      <c r="AV25" s="49">
        <v>0.9</v>
      </c>
      <c r="AW25" s="49">
        <v>2.8</v>
      </c>
      <c r="AX25" s="49">
        <v>0.41</v>
      </c>
      <c r="AY25" s="49">
        <v>2.7</v>
      </c>
      <c r="AZ25" s="49">
        <v>0.44</v>
      </c>
      <c r="BA25" s="49">
        <v>3.6</v>
      </c>
      <c r="BB25" s="49">
        <v>0.6</v>
      </c>
      <c r="BC25" s="49">
        <v>1</v>
      </c>
      <c r="BD25" s="49">
        <v>0.4</v>
      </c>
      <c r="BE25" s="49">
        <v>7</v>
      </c>
      <c r="BF25" s="49" t="s">
        <v>93</v>
      </c>
      <c r="BG25" s="49">
        <v>2.7</v>
      </c>
      <c r="BH25" s="49">
        <v>0.6</v>
      </c>
    </row>
    <row r="26" spans="1:60">
      <c r="A26" s="48" t="s">
        <v>115</v>
      </c>
      <c r="B26" s="49">
        <v>74</v>
      </c>
      <c r="C26" s="49">
        <v>0.04</v>
      </c>
      <c r="D26" s="49">
        <v>60.14</v>
      </c>
      <c r="E26" s="49">
        <v>14.43</v>
      </c>
      <c r="F26" s="49">
        <v>8.1999999999999993</v>
      </c>
      <c r="G26" s="49">
        <v>0.13600000000000001</v>
      </c>
      <c r="H26" s="49">
        <v>4.5</v>
      </c>
      <c r="I26" s="49">
        <v>4.87</v>
      </c>
      <c r="J26" s="49">
        <v>3.2</v>
      </c>
      <c r="K26" s="49">
        <v>2.94</v>
      </c>
      <c r="L26" s="49">
        <v>0.79400000000000004</v>
      </c>
      <c r="M26" s="49">
        <v>0.12</v>
      </c>
      <c r="N26" s="49">
        <v>0.85</v>
      </c>
      <c r="O26" s="49">
        <v>100.2</v>
      </c>
      <c r="P26" s="49">
        <v>26</v>
      </c>
      <c r="Q26" s="49">
        <v>1</v>
      </c>
      <c r="R26" s="49">
        <v>182</v>
      </c>
      <c r="S26" s="49">
        <v>440</v>
      </c>
      <c r="T26" s="49">
        <v>148</v>
      </c>
      <c r="U26" s="49">
        <v>17</v>
      </c>
      <c r="V26" s="49">
        <v>95</v>
      </c>
      <c r="W26" s="49">
        <v>150</v>
      </c>
      <c r="X26" s="49">
        <v>30</v>
      </c>
      <c r="Y26" s="49">
        <v>80</v>
      </c>
      <c r="Z26" s="49">
        <v>50</v>
      </c>
      <c r="AA26" s="49">
        <v>90</v>
      </c>
      <c r="AB26" s="49">
        <v>15</v>
      </c>
      <c r="AC26" s="49">
        <v>1</v>
      </c>
      <c r="AD26" s="49" t="s">
        <v>97</v>
      </c>
      <c r="AE26" s="49">
        <v>108</v>
      </c>
      <c r="AF26" s="49">
        <v>5</v>
      </c>
      <c r="AG26" s="49" t="s">
        <v>90</v>
      </c>
      <c r="AH26" s="49" t="s">
        <v>91</v>
      </c>
      <c r="AI26" s="49" t="s">
        <v>92</v>
      </c>
      <c r="AJ26" s="49">
        <v>1</v>
      </c>
      <c r="AK26" s="49" t="s">
        <v>91</v>
      </c>
      <c r="AL26" s="49">
        <v>9.5</v>
      </c>
      <c r="AM26" s="49">
        <v>13.4</v>
      </c>
      <c r="AN26" s="49">
        <v>27</v>
      </c>
      <c r="AO26" s="49">
        <v>3.13</v>
      </c>
      <c r="AP26" s="49">
        <v>12.3</v>
      </c>
      <c r="AQ26" s="49">
        <v>2.9</v>
      </c>
      <c r="AR26" s="49">
        <v>0.92</v>
      </c>
      <c r="AS26" s="49">
        <v>3.1</v>
      </c>
      <c r="AT26" s="49">
        <v>0.5</v>
      </c>
      <c r="AU26" s="49">
        <v>3.2</v>
      </c>
      <c r="AV26" s="49">
        <v>0.7</v>
      </c>
      <c r="AW26" s="49">
        <v>1.9</v>
      </c>
      <c r="AX26" s="49">
        <v>0.28000000000000003</v>
      </c>
      <c r="AY26" s="49">
        <v>1.9</v>
      </c>
      <c r="AZ26" s="49">
        <v>0.31</v>
      </c>
      <c r="BA26" s="49">
        <v>2.2000000000000002</v>
      </c>
      <c r="BB26" s="49">
        <v>0.4</v>
      </c>
      <c r="BC26" s="49" t="s">
        <v>96</v>
      </c>
      <c r="BD26" s="49">
        <v>0.7</v>
      </c>
      <c r="BE26" s="49">
        <v>5</v>
      </c>
      <c r="BF26" s="49" t="s">
        <v>93</v>
      </c>
      <c r="BG26" s="49">
        <v>2.2999999999999998</v>
      </c>
      <c r="BH26" s="49">
        <v>0.6</v>
      </c>
    </row>
    <row r="27" spans="1:60">
      <c r="A27" s="48" t="s">
        <v>116</v>
      </c>
      <c r="B27" s="49">
        <v>26</v>
      </c>
      <c r="C27" s="49">
        <v>0.03</v>
      </c>
      <c r="D27" s="49">
        <v>53.56</v>
      </c>
      <c r="E27" s="49">
        <v>16.66</v>
      </c>
      <c r="F27" s="49">
        <v>11.33</v>
      </c>
      <c r="G27" s="49">
        <v>0.14199999999999999</v>
      </c>
      <c r="H27" s="49">
        <v>4.4400000000000004</v>
      </c>
      <c r="I27" s="49">
        <v>6.17</v>
      </c>
      <c r="J27" s="49">
        <v>3.91</v>
      </c>
      <c r="K27" s="49">
        <v>1.54</v>
      </c>
      <c r="L27" s="49">
        <v>1.1870000000000001</v>
      </c>
      <c r="M27" s="49">
        <v>0.19</v>
      </c>
      <c r="N27" s="49">
        <v>0.73</v>
      </c>
      <c r="O27" s="49">
        <v>99.86</v>
      </c>
      <c r="P27" s="49">
        <v>18</v>
      </c>
      <c r="Q27" s="49">
        <v>1</v>
      </c>
      <c r="R27" s="49">
        <v>185</v>
      </c>
      <c r="S27" s="49">
        <v>231</v>
      </c>
      <c r="T27" s="49">
        <v>261</v>
      </c>
      <c r="U27" s="49">
        <v>22</v>
      </c>
      <c r="V27" s="49">
        <v>148</v>
      </c>
      <c r="W27" s="49" t="s">
        <v>117</v>
      </c>
      <c r="X27" s="49">
        <v>33</v>
      </c>
      <c r="Y27" s="49">
        <v>50</v>
      </c>
      <c r="Z27" s="49">
        <v>10</v>
      </c>
      <c r="AA27" s="49">
        <v>90</v>
      </c>
      <c r="AB27" s="49">
        <v>20</v>
      </c>
      <c r="AC27" s="49">
        <v>1</v>
      </c>
      <c r="AD27" s="49" t="s">
        <v>97</v>
      </c>
      <c r="AE27" s="49">
        <v>38</v>
      </c>
      <c r="AF27" s="49">
        <v>9</v>
      </c>
      <c r="AG27" s="49" t="s">
        <v>90</v>
      </c>
      <c r="AH27" s="49" t="s">
        <v>91</v>
      </c>
      <c r="AI27" s="49" t="s">
        <v>92</v>
      </c>
      <c r="AJ27" s="49" t="s">
        <v>96</v>
      </c>
      <c r="AK27" s="49" t="s">
        <v>91</v>
      </c>
      <c r="AL27" s="49">
        <v>3.6</v>
      </c>
      <c r="AM27" s="49">
        <v>19.100000000000001</v>
      </c>
      <c r="AN27" s="49">
        <v>42.5</v>
      </c>
      <c r="AO27" s="49">
        <v>5.26</v>
      </c>
      <c r="AP27" s="49">
        <v>20.5</v>
      </c>
      <c r="AQ27" s="49">
        <v>4.5999999999999996</v>
      </c>
      <c r="AR27" s="49">
        <v>1.43</v>
      </c>
      <c r="AS27" s="49">
        <v>4.5999999999999996</v>
      </c>
      <c r="AT27" s="49">
        <v>0.8</v>
      </c>
      <c r="AU27" s="49">
        <v>4.5999999999999996</v>
      </c>
      <c r="AV27" s="49">
        <v>0.9</v>
      </c>
      <c r="AW27" s="49">
        <v>2.6</v>
      </c>
      <c r="AX27" s="49">
        <v>0.39</v>
      </c>
      <c r="AY27" s="49">
        <v>2.6</v>
      </c>
      <c r="AZ27" s="49">
        <v>0.43</v>
      </c>
      <c r="BA27" s="49">
        <v>3.5</v>
      </c>
      <c r="BB27" s="49">
        <v>0.6</v>
      </c>
      <c r="BC27" s="49" t="s">
        <v>96</v>
      </c>
      <c r="BD27" s="49">
        <v>0.3</v>
      </c>
      <c r="BE27" s="49" t="s">
        <v>97</v>
      </c>
      <c r="BF27" s="49" t="s">
        <v>93</v>
      </c>
      <c r="BG27" s="49">
        <v>2.6</v>
      </c>
      <c r="BH27" s="49">
        <v>0.6</v>
      </c>
    </row>
    <row r="28" spans="1:60">
      <c r="A28" s="48" t="s">
        <v>118</v>
      </c>
      <c r="B28" s="49">
        <v>37</v>
      </c>
      <c r="C28" s="49">
        <v>0.02</v>
      </c>
      <c r="D28" s="49">
        <v>53.33</v>
      </c>
      <c r="E28" s="49">
        <v>16.190000000000001</v>
      </c>
      <c r="F28" s="49">
        <v>11.35</v>
      </c>
      <c r="G28" s="49">
        <v>0.13600000000000001</v>
      </c>
      <c r="H28" s="49">
        <v>4.0999999999999996</v>
      </c>
      <c r="I28" s="49">
        <v>7.2</v>
      </c>
      <c r="J28" s="49">
        <v>4.26</v>
      </c>
      <c r="K28" s="49">
        <v>0.56000000000000005</v>
      </c>
      <c r="L28" s="49">
        <v>1.268</v>
      </c>
      <c r="M28" s="49">
        <v>0.23</v>
      </c>
      <c r="N28" s="49">
        <v>0.59</v>
      </c>
      <c r="O28" s="49">
        <v>99.21</v>
      </c>
      <c r="P28" s="49">
        <v>19</v>
      </c>
      <c r="Q28" s="49" t="s">
        <v>96</v>
      </c>
      <c r="R28" s="49">
        <v>211</v>
      </c>
      <c r="S28" s="49">
        <v>108</v>
      </c>
      <c r="T28" s="49">
        <v>176</v>
      </c>
      <c r="U28" s="49">
        <v>21</v>
      </c>
      <c r="V28" s="49">
        <v>136</v>
      </c>
      <c r="W28" s="49" t="s">
        <v>117</v>
      </c>
      <c r="X28" s="49">
        <v>32</v>
      </c>
      <c r="Y28" s="49">
        <v>50</v>
      </c>
      <c r="Z28" s="49">
        <v>30</v>
      </c>
      <c r="AA28" s="49">
        <v>100</v>
      </c>
      <c r="AB28" s="49">
        <v>19</v>
      </c>
      <c r="AC28" s="49">
        <v>1</v>
      </c>
      <c r="AD28" s="49" t="s">
        <v>97</v>
      </c>
      <c r="AE28" s="49">
        <v>13</v>
      </c>
      <c r="AF28" s="49">
        <v>8</v>
      </c>
      <c r="AG28" s="49" t="s">
        <v>90</v>
      </c>
      <c r="AH28" s="49" t="s">
        <v>91</v>
      </c>
      <c r="AI28" s="49" t="s">
        <v>92</v>
      </c>
      <c r="AJ28" s="49">
        <v>1</v>
      </c>
      <c r="AK28" s="49" t="s">
        <v>91</v>
      </c>
      <c r="AL28" s="49">
        <v>4.3</v>
      </c>
      <c r="AM28" s="49">
        <v>17.100000000000001</v>
      </c>
      <c r="AN28" s="49">
        <v>39.299999999999997</v>
      </c>
      <c r="AO28" s="49">
        <v>4.9400000000000004</v>
      </c>
      <c r="AP28" s="49">
        <v>20.399999999999999</v>
      </c>
      <c r="AQ28" s="49">
        <v>4.4000000000000004</v>
      </c>
      <c r="AR28" s="49">
        <v>1.38</v>
      </c>
      <c r="AS28" s="49">
        <v>4.5</v>
      </c>
      <c r="AT28" s="49">
        <v>0.7</v>
      </c>
      <c r="AU28" s="49">
        <v>4.4000000000000004</v>
      </c>
      <c r="AV28" s="49">
        <v>0.9</v>
      </c>
      <c r="AW28" s="49">
        <v>2.6</v>
      </c>
      <c r="AX28" s="49">
        <v>0.37</v>
      </c>
      <c r="AY28" s="49">
        <v>2.4</v>
      </c>
      <c r="AZ28" s="49">
        <v>0.38</v>
      </c>
      <c r="BA28" s="49">
        <v>3.3</v>
      </c>
      <c r="BB28" s="49">
        <v>0.5</v>
      </c>
      <c r="BC28" s="49" t="s">
        <v>96</v>
      </c>
      <c r="BD28" s="49">
        <v>0.1</v>
      </c>
      <c r="BE28" s="49" t="s">
        <v>97</v>
      </c>
      <c r="BF28" s="49" t="s">
        <v>93</v>
      </c>
      <c r="BG28" s="49">
        <v>2.4</v>
      </c>
      <c r="BH28" s="49">
        <v>0.5</v>
      </c>
    </row>
    <row r="29" spans="1:60">
      <c r="A29" s="48" t="s">
        <v>119</v>
      </c>
      <c r="B29" s="49">
        <v>21</v>
      </c>
      <c r="C29" s="49">
        <v>0.02</v>
      </c>
      <c r="D29" s="49">
        <v>53.1</v>
      </c>
      <c r="E29" s="49">
        <v>15.96</v>
      </c>
      <c r="F29" s="49">
        <v>12.02</v>
      </c>
      <c r="G29" s="49">
        <v>0.161</v>
      </c>
      <c r="H29" s="49">
        <v>4.34</v>
      </c>
      <c r="I29" s="49">
        <v>6.03</v>
      </c>
      <c r="J29" s="49">
        <v>4.49</v>
      </c>
      <c r="K29" s="49">
        <v>1</v>
      </c>
      <c r="L29" s="49">
        <v>1.2569999999999999</v>
      </c>
      <c r="M29" s="49">
        <v>0.22</v>
      </c>
      <c r="N29" s="49">
        <v>0.81</v>
      </c>
      <c r="O29" s="49">
        <v>99.4</v>
      </c>
      <c r="P29" s="49">
        <v>20</v>
      </c>
      <c r="Q29" s="49" t="s">
        <v>96</v>
      </c>
      <c r="R29" s="49">
        <v>196</v>
      </c>
      <c r="S29" s="49">
        <v>135</v>
      </c>
      <c r="T29" s="49">
        <v>172</v>
      </c>
      <c r="U29" s="49">
        <v>23</v>
      </c>
      <c r="V29" s="49">
        <v>142</v>
      </c>
      <c r="W29" s="49" t="s">
        <v>117</v>
      </c>
      <c r="X29" s="49">
        <v>33</v>
      </c>
      <c r="Y29" s="49">
        <v>40</v>
      </c>
      <c r="Z29" s="49">
        <v>30</v>
      </c>
      <c r="AA29" s="49">
        <v>90</v>
      </c>
      <c r="AB29" s="49">
        <v>19</v>
      </c>
      <c r="AC29" s="49">
        <v>1</v>
      </c>
      <c r="AD29" s="49" t="s">
        <v>97</v>
      </c>
      <c r="AE29" s="49">
        <v>22</v>
      </c>
      <c r="AF29" s="49">
        <v>9</v>
      </c>
      <c r="AG29" s="49" t="s">
        <v>90</v>
      </c>
      <c r="AH29" s="49" t="s">
        <v>91</v>
      </c>
      <c r="AI29" s="49" t="s">
        <v>92</v>
      </c>
      <c r="AJ29" s="49" t="s">
        <v>96</v>
      </c>
      <c r="AK29" s="49" t="s">
        <v>91</v>
      </c>
      <c r="AL29" s="49">
        <v>4.8</v>
      </c>
      <c r="AM29" s="49">
        <v>13.4</v>
      </c>
      <c r="AN29" s="49">
        <v>31.4</v>
      </c>
      <c r="AO29" s="49">
        <v>4.05</v>
      </c>
      <c r="AP29" s="49">
        <v>17.399999999999999</v>
      </c>
      <c r="AQ29" s="49">
        <v>4.3</v>
      </c>
      <c r="AR29" s="49">
        <v>1.36</v>
      </c>
      <c r="AS29" s="49">
        <v>4.8</v>
      </c>
      <c r="AT29" s="49">
        <v>0.7</v>
      </c>
      <c r="AU29" s="49">
        <v>4.5999999999999996</v>
      </c>
      <c r="AV29" s="49">
        <v>0.9</v>
      </c>
      <c r="AW29" s="49">
        <v>2.8</v>
      </c>
      <c r="AX29" s="49">
        <v>0.4</v>
      </c>
      <c r="AY29" s="49">
        <v>2.6</v>
      </c>
      <c r="AZ29" s="49">
        <v>0.42</v>
      </c>
      <c r="BA29" s="49">
        <v>3.3</v>
      </c>
      <c r="BB29" s="49">
        <v>0.6</v>
      </c>
      <c r="BC29" s="49" t="s">
        <v>96</v>
      </c>
      <c r="BD29" s="49">
        <v>0.2</v>
      </c>
      <c r="BE29" s="49" t="s">
        <v>97</v>
      </c>
      <c r="BF29" s="49" t="s">
        <v>93</v>
      </c>
      <c r="BG29" s="49">
        <v>2.6</v>
      </c>
      <c r="BH29" s="49">
        <v>0.6</v>
      </c>
    </row>
    <row r="30" spans="1:60">
      <c r="A30" s="48" t="s">
        <v>120</v>
      </c>
      <c r="B30" s="49">
        <v>69</v>
      </c>
      <c r="C30" s="49">
        <v>0.05</v>
      </c>
      <c r="D30" s="49">
        <v>49.51</v>
      </c>
      <c r="E30" s="49">
        <v>17.39</v>
      </c>
      <c r="F30" s="49">
        <v>13.24</v>
      </c>
      <c r="G30" s="49">
        <v>0.14899999999999999</v>
      </c>
      <c r="H30" s="49">
        <v>4.72</v>
      </c>
      <c r="I30" s="49">
        <v>5.95</v>
      </c>
      <c r="J30" s="49">
        <v>3.51</v>
      </c>
      <c r="K30" s="49">
        <v>2.13</v>
      </c>
      <c r="L30" s="49">
        <v>1.5189999999999999</v>
      </c>
      <c r="M30" s="49">
        <v>0.28000000000000003</v>
      </c>
      <c r="N30" s="49">
        <v>0.71</v>
      </c>
      <c r="O30" s="49">
        <v>99.11</v>
      </c>
      <c r="P30" s="49">
        <v>23</v>
      </c>
      <c r="Q30" s="49">
        <v>1</v>
      </c>
      <c r="R30" s="49">
        <v>244</v>
      </c>
      <c r="S30" s="49">
        <v>325</v>
      </c>
      <c r="T30" s="49">
        <v>258</v>
      </c>
      <c r="U30" s="49">
        <v>27</v>
      </c>
      <c r="V30" s="49">
        <v>170</v>
      </c>
      <c r="W30" s="49" t="s">
        <v>117</v>
      </c>
      <c r="X30" s="49">
        <v>36</v>
      </c>
      <c r="Y30" s="49">
        <v>50</v>
      </c>
      <c r="Z30" s="49">
        <v>30</v>
      </c>
      <c r="AA30" s="49">
        <v>120</v>
      </c>
      <c r="AB30" s="49">
        <v>22</v>
      </c>
      <c r="AC30" s="49">
        <v>2</v>
      </c>
      <c r="AD30" s="49" t="s">
        <v>97</v>
      </c>
      <c r="AE30" s="49">
        <v>60</v>
      </c>
      <c r="AF30" s="49">
        <v>11</v>
      </c>
      <c r="AG30" s="49" t="s">
        <v>90</v>
      </c>
      <c r="AH30" s="49">
        <v>0.5</v>
      </c>
      <c r="AI30" s="49" t="s">
        <v>92</v>
      </c>
      <c r="AJ30" s="49">
        <v>6</v>
      </c>
      <c r="AK30" s="49" t="s">
        <v>91</v>
      </c>
      <c r="AL30" s="49">
        <v>11.3</v>
      </c>
      <c r="AM30" s="49">
        <v>24.6</v>
      </c>
      <c r="AN30" s="49">
        <v>54.3</v>
      </c>
      <c r="AO30" s="49">
        <v>6.47</v>
      </c>
      <c r="AP30" s="49">
        <v>26.3</v>
      </c>
      <c r="AQ30" s="49">
        <v>5.6</v>
      </c>
      <c r="AR30" s="49">
        <v>1.71</v>
      </c>
      <c r="AS30" s="49">
        <v>5.7</v>
      </c>
      <c r="AT30" s="49">
        <v>0.9</v>
      </c>
      <c r="AU30" s="49">
        <v>5.6</v>
      </c>
      <c r="AV30" s="49">
        <v>1.1000000000000001</v>
      </c>
      <c r="AW30" s="49">
        <v>3.3</v>
      </c>
      <c r="AX30" s="49">
        <v>0.48</v>
      </c>
      <c r="AY30" s="49">
        <v>3.1</v>
      </c>
      <c r="AZ30" s="49">
        <v>0.48</v>
      </c>
      <c r="BA30" s="49">
        <v>4.2</v>
      </c>
      <c r="BB30" s="49">
        <v>0.8</v>
      </c>
      <c r="BC30" s="49" t="s">
        <v>96</v>
      </c>
      <c r="BD30" s="49">
        <v>0.3</v>
      </c>
      <c r="BE30" s="49">
        <v>5</v>
      </c>
      <c r="BF30" s="49" t="s">
        <v>93</v>
      </c>
      <c r="BG30" s="49">
        <v>3</v>
      </c>
      <c r="BH30" s="49">
        <v>0.6</v>
      </c>
    </row>
    <row r="31" spans="1:60">
      <c r="A31" s="48" t="s">
        <v>121</v>
      </c>
      <c r="B31" s="49">
        <v>98</v>
      </c>
      <c r="C31" s="49">
        <v>0.02</v>
      </c>
      <c r="D31" s="49">
        <v>51.02</v>
      </c>
      <c r="E31" s="49">
        <v>15.78</v>
      </c>
      <c r="F31" s="49">
        <v>11.68</v>
      </c>
      <c r="G31" s="49">
        <v>0.11600000000000001</v>
      </c>
      <c r="H31" s="49">
        <v>6.61</v>
      </c>
      <c r="I31" s="49">
        <v>7.54</v>
      </c>
      <c r="J31" s="49">
        <v>2.61</v>
      </c>
      <c r="K31" s="49">
        <v>1.53</v>
      </c>
      <c r="L31" s="49">
        <v>0.97699999999999998</v>
      </c>
      <c r="M31" s="49">
        <v>0.19</v>
      </c>
      <c r="N31" s="49">
        <v>0.95</v>
      </c>
      <c r="O31" s="49">
        <v>99</v>
      </c>
      <c r="P31" s="49">
        <v>21</v>
      </c>
      <c r="Q31" s="49" t="s">
        <v>96</v>
      </c>
      <c r="R31" s="49">
        <v>174</v>
      </c>
      <c r="S31" s="49">
        <v>359</v>
      </c>
      <c r="T31" s="49">
        <v>219</v>
      </c>
      <c r="U31" s="49">
        <v>17</v>
      </c>
      <c r="V31" s="49">
        <v>110</v>
      </c>
      <c r="W31" s="49">
        <v>160</v>
      </c>
      <c r="X31" s="49">
        <v>42</v>
      </c>
      <c r="Y31" s="49">
        <v>130</v>
      </c>
      <c r="Z31" s="49">
        <v>80</v>
      </c>
      <c r="AA31" s="49">
        <v>70</v>
      </c>
      <c r="AB31" s="49">
        <v>17</v>
      </c>
      <c r="AC31" s="49">
        <v>1</v>
      </c>
      <c r="AD31" s="49" t="s">
        <v>97</v>
      </c>
      <c r="AE31" s="49">
        <v>43</v>
      </c>
      <c r="AF31" s="49">
        <v>7</v>
      </c>
      <c r="AG31" s="49" t="s">
        <v>90</v>
      </c>
      <c r="AH31" s="49" t="s">
        <v>91</v>
      </c>
      <c r="AI31" s="49" t="s">
        <v>92</v>
      </c>
      <c r="AJ31" s="49">
        <v>2</v>
      </c>
      <c r="AK31" s="49" t="s">
        <v>91</v>
      </c>
      <c r="AL31" s="49">
        <v>42.7</v>
      </c>
      <c r="AM31" s="49">
        <v>17.3</v>
      </c>
      <c r="AN31" s="49">
        <v>38.299999999999997</v>
      </c>
      <c r="AO31" s="49">
        <v>4.55</v>
      </c>
      <c r="AP31" s="49">
        <v>18</v>
      </c>
      <c r="AQ31" s="49">
        <v>3.8</v>
      </c>
      <c r="AR31" s="49">
        <v>1.24</v>
      </c>
      <c r="AS31" s="49">
        <v>3.6</v>
      </c>
      <c r="AT31" s="49">
        <v>0.6</v>
      </c>
      <c r="AU31" s="49">
        <v>3.7</v>
      </c>
      <c r="AV31" s="49">
        <v>0.7</v>
      </c>
      <c r="AW31" s="49">
        <v>2.1</v>
      </c>
      <c r="AX31" s="49">
        <v>0.31</v>
      </c>
      <c r="AY31" s="49">
        <v>2</v>
      </c>
      <c r="AZ31" s="49">
        <v>0.33</v>
      </c>
      <c r="BA31" s="49">
        <v>2.5</v>
      </c>
      <c r="BB31" s="49">
        <v>0.4</v>
      </c>
      <c r="BC31" s="49" t="s">
        <v>96</v>
      </c>
      <c r="BD31" s="49">
        <v>0.2</v>
      </c>
      <c r="BE31" s="49" t="s">
        <v>97</v>
      </c>
      <c r="BF31" s="49" t="s">
        <v>93</v>
      </c>
      <c r="BG31" s="49">
        <v>2</v>
      </c>
      <c r="BH31" s="49">
        <v>0.4</v>
      </c>
    </row>
    <row r="32" spans="1:60">
      <c r="A32" s="48" t="s">
        <v>122</v>
      </c>
      <c r="B32" s="49">
        <v>35</v>
      </c>
      <c r="C32" s="49">
        <v>0.01</v>
      </c>
      <c r="D32" s="49">
        <v>49.28</v>
      </c>
      <c r="E32" s="49">
        <v>15.82</v>
      </c>
      <c r="F32" s="49">
        <v>10.62</v>
      </c>
      <c r="G32" s="49">
        <v>0.16800000000000001</v>
      </c>
      <c r="H32" s="49">
        <v>8.8800000000000008</v>
      </c>
      <c r="I32" s="49">
        <v>8.2200000000000006</v>
      </c>
      <c r="J32" s="49">
        <v>3.07</v>
      </c>
      <c r="K32" s="49">
        <v>1.56</v>
      </c>
      <c r="L32" s="49">
        <v>0.67700000000000005</v>
      </c>
      <c r="M32" s="49">
        <v>0.12</v>
      </c>
      <c r="N32" s="49">
        <v>1.0900000000000001</v>
      </c>
      <c r="O32" s="49">
        <v>99.5</v>
      </c>
      <c r="P32" s="49">
        <v>25</v>
      </c>
      <c r="Q32" s="49" t="s">
        <v>96</v>
      </c>
      <c r="R32" s="49">
        <v>156</v>
      </c>
      <c r="S32" s="49">
        <v>265</v>
      </c>
      <c r="T32" s="49">
        <v>249</v>
      </c>
      <c r="U32" s="49">
        <v>12</v>
      </c>
      <c r="V32" s="49">
        <v>66</v>
      </c>
      <c r="W32" s="49">
        <v>270</v>
      </c>
      <c r="X32" s="49">
        <v>45</v>
      </c>
      <c r="Y32" s="49">
        <v>170</v>
      </c>
      <c r="Z32" s="49" t="s">
        <v>88</v>
      </c>
      <c r="AA32" s="49">
        <v>110</v>
      </c>
      <c r="AB32" s="49">
        <v>13</v>
      </c>
      <c r="AC32" s="49">
        <v>1</v>
      </c>
      <c r="AD32" s="49" t="s">
        <v>97</v>
      </c>
      <c r="AE32" s="49">
        <v>37</v>
      </c>
      <c r="AF32" s="49">
        <v>4</v>
      </c>
      <c r="AG32" s="49" t="s">
        <v>90</v>
      </c>
      <c r="AH32" s="49" t="s">
        <v>91</v>
      </c>
      <c r="AI32" s="49" t="s">
        <v>92</v>
      </c>
      <c r="AJ32" s="49" t="s">
        <v>96</v>
      </c>
      <c r="AK32" s="49" t="s">
        <v>91</v>
      </c>
      <c r="AL32" s="49">
        <v>8.9</v>
      </c>
      <c r="AM32" s="49">
        <v>9.6999999999999993</v>
      </c>
      <c r="AN32" s="49">
        <v>22.5</v>
      </c>
      <c r="AO32" s="49">
        <v>2.86</v>
      </c>
      <c r="AP32" s="49">
        <v>11.8</v>
      </c>
      <c r="AQ32" s="49">
        <v>2.5</v>
      </c>
      <c r="AR32" s="49">
        <v>0.88</v>
      </c>
      <c r="AS32" s="49">
        <v>2.6</v>
      </c>
      <c r="AT32" s="49">
        <v>0.4</v>
      </c>
      <c r="AU32" s="49">
        <v>2.5</v>
      </c>
      <c r="AV32" s="49">
        <v>0.5</v>
      </c>
      <c r="AW32" s="49">
        <v>1.5</v>
      </c>
      <c r="AX32" s="49">
        <v>0.21</v>
      </c>
      <c r="AY32" s="49">
        <v>1.4</v>
      </c>
      <c r="AZ32" s="49">
        <v>0.22</v>
      </c>
      <c r="BA32" s="49">
        <v>1.5</v>
      </c>
      <c r="BB32" s="49">
        <v>0.3</v>
      </c>
      <c r="BC32" s="49">
        <v>1</v>
      </c>
      <c r="BD32" s="49">
        <v>0.2</v>
      </c>
      <c r="BE32" s="49" t="s">
        <v>97</v>
      </c>
      <c r="BF32" s="49" t="s">
        <v>93</v>
      </c>
      <c r="BG32" s="49">
        <v>1.1000000000000001</v>
      </c>
      <c r="BH32" s="49">
        <v>0.2</v>
      </c>
    </row>
    <row r="33" spans="1:61">
      <c r="A33" s="48" t="s">
        <v>123</v>
      </c>
      <c r="B33" s="49">
        <v>841</v>
      </c>
      <c r="C33" s="49">
        <v>0.03</v>
      </c>
      <c r="D33" s="49">
        <v>53.62</v>
      </c>
      <c r="E33" s="49">
        <v>17.77</v>
      </c>
      <c r="F33" s="49">
        <v>9.33</v>
      </c>
      <c r="G33" s="49">
        <v>0.153</v>
      </c>
      <c r="H33" s="49">
        <v>4.38</v>
      </c>
      <c r="I33" s="49">
        <v>7.25</v>
      </c>
      <c r="J33" s="49">
        <v>3.51</v>
      </c>
      <c r="K33" s="49">
        <v>1.42</v>
      </c>
      <c r="L33" s="49">
        <v>0.91300000000000003</v>
      </c>
      <c r="M33" s="49">
        <v>0.18</v>
      </c>
      <c r="N33" s="49">
        <v>0.94</v>
      </c>
      <c r="O33" s="49">
        <v>99.48</v>
      </c>
      <c r="P33" s="49">
        <v>22</v>
      </c>
      <c r="Q33" s="49">
        <v>1</v>
      </c>
      <c r="R33" s="49">
        <v>167</v>
      </c>
      <c r="S33" s="49">
        <v>224</v>
      </c>
      <c r="T33" s="49">
        <v>377</v>
      </c>
      <c r="U33" s="49">
        <v>18</v>
      </c>
      <c r="V33" s="49">
        <v>111</v>
      </c>
      <c r="W33" s="49">
        <v>30</v>
      </c>
      <c r="X33" s="49">
        <v>26</v>
      </c>
      <c r="Y33" s="49">
        <v>40</v>
      </c>
      <c r="Z33" s="49">
        <v>60</v>
      </c>
      <c r="AA33" s="49">
        <v>90</v>
      </c>
      <c r="AB33" s="49">
        <v>18</v>
      </c>
      <c r="AC33" s="49">
        <v>1</v>
      </c>
      <c r="AD33" s="49" t="s">
        <v>97</v>
      </c>
      <c r="AE33" s="49">
        <v>113</v>
      </c>
      <c r="AF33" s="49">
        <v>7</v>
      </c>
      <c r="AG33" s="49" t="s">
        <v>90</v>
      </c>
      <c r="AH33" s="49" t="s">
        <v>91</v>
      </c>
      <c r="AI33" s="49" t="s">
        <v>92</v>
      </c>
      <c r="AJ33" s="49" t="s">
        <v>96</v>
      </c>
      <c r="AK33" s="49" t="s">
        <v>91</v>
      </c>
      <c r="AL33" s="49">
        <v>54.4</v>
      </c>
      <c r="AM33" s="49">
        <v>17.600000000000001</v>
      </c>
      <c r="AN33" s="49">
        <v>37.700000000000003</v>
      </c>
      <c r="AO33" s="49">
        <v>4.43</v>
      </c>
      <c r="AP33" s="49">
        <v>17.7</v>
      </c>
      <c r="AQ33" s="49">
        <v>3.8</v>
      </c>
      <c r="AR33" s="49">
        <v>1.1399999999999999</v>
      </c>
      <c r="AS33" s="49">
        <v>3.7</v>
      </c>
      <c r="AT33" s="49">
        <v>0.6</v>
      </c>
      <c r="AU33" s="49">
        <v>3.5</v>
      </c>
      <c r="AV33" s="49">
        <v>0.7</v>
      </c>
      <c r="AW33" s="49">
        <v>2.1</v>
      </c>
      <c r="AX33" s="49">
        <v>0.3</v>
      </c>
      <c r="AY33" s="49">
        <v>2</v>
      </c>
      <c r="AZ33" s="49">
        <v>0.31</v>
      </c>
      <c r="BA33" s="49">
        <v>2.6</v>
      </c>
      <c r="BB33" s="49">
        <v>0.5</v>
      </c>
      <c r="BC33" s="49" t="s">
        <v>96</v>
      </c>
      <c r="BD33" s="49">
        <v>0.5</v>
      </c>
      <c r="BE33" s="49" t="s">
        <v>97</v>
      </c>
      <c r="BF33" s="49" t="s">
        <v>93</v>
      </c>
      <c r="BG33" s="49">
        <v>2</v>
      </c>
      <c r="BH33" s="49">
        <v>0.4</v>
      </c>
    </row>
    <row r="34" spans="1:61">
      <c r="A34" s="48" t="s">
        <v>124</v>
      </c>
      <c r="B34" s="49">
        <v>19</v>
      </c>
      <c r="C34" s="49" t="s">
        <v>95</v>
      </c>
      <c r="D34" s="49">
        <v>49.43</v>
      </c>
      <c r="E34" s="49">
        <v>15.89</v>
      </c>
      <c r="F34" s="49">
        <v>9.9499999999999993</v>
      </c>
      <c r="G34" s="49">
        <v>0.14499999999999999</v>
      </c>
      <c r="H34" s="49">
        <v>9.44</v>
      </c>
      <c r="I34" s="49">
        <v>10.64</v>
      </c>
      <c r="J34" s="49">
        <v>2.2799999999999998</v>
      </c>
      <c r="K34" s="49">
        <v>0.23</v>
      </c>
      <c r="L34" s="49">
        <v>0.60799999999999998</v>
      </c>
      <c r="M34" s="49">
        <v>0.1</v>
      </c>
      <c r="N34" s="49">
        <v>0.91</v>
      </c>
      <c r="O34" s="49">
        <v>99.62</v>
      </c>
      <c r="P34" s="49">
        <v>23</v>
      </c>
      <c r="Q34" s="49" t="s">
        <v>96</v>
      </c>
      <c r="R34" s="49">
        <v>140</v>
      </c>
      <c r="S34" s="49">
        <v>39</v>
      </c>
      <c r="T34" s="49">
        <v>301</v>
      </c>
      <c r="U34" s="49">
        <v>11</v>
      </c>
      <c r="V34" s="49">
        <v>66</v>
      </c>
      <c r="W34" s="49">
        <v>280</v>
      </c>
      <c r="X34" s="49">
        <v>45</v>
      </c>
      <c r="Y34" s="49">
        <v>180</v>
      </c>
      <c r="Z34" s="49" t="s">
        <v>88</v>
      </c>
      <c r="AA34" s="49">
        <v>80</v>
      </c>
      <c r="AB34" s="49">
        <v>15</v>
      </c>
      <c r="AC34" s="49">
        <v>1</v>
      </c>
      <c r="AD34" s="49" t="s">
        <v>97</v>
      </c>
      <c r="AE34" s="49">
        <v>4</v>
      </c>
      <c r="AF34" s="49">
        <v>4</v>
      </c>
      <c r="AG34" s="49" t="s">
        <v>90</v>
      </c>
      <c r="AH34" s="49" t="s">
        <v>91</v>
      </c>
      <c r="AI34" s="49" t="s">
        <v>92</v>
      </c>
      <c r="AJ34" s="49" t="s">
        <v>96</v>
      </c>
      <c r="AK34" s="49" t="s">
        <v>91</v>
      </c>
      <c r="AL34" s="49">
        <v>3.1</v>
      </c>
      <c r="AM34" s="49">
        <v>7.2</v>
      </c>
      <c r="AN34" s="49">
        <v>17.399999999999999</v>
      </c>
      <c r="AO34" s="49">
        <v>2.2999999999999998</v>
      </c>
      <c r="AP34" s="49">
        <v>9.6</v>
      </c>
      <c r="AQ34" s="49">
        <v>2.2000000000000002</v>
      </c>
      <c r="AR34" s="49">
        <v>0.79</v>
      </c>
      <c r="AS34" s="49">
        <v>2.2999999999999998</v>
      </c>
      <c r="AT34" s="49">
        <v>0.4</v>
      </c>
      <c r="AU34" s="49">
        <v>2.2000000000000002</v>
      </c>
      <c r="AV34" s="49">
        <v>0.4</v>
      </c>
      <c r="AW34" s="49">
        <v>1.3</v>
      </c>
      <c r="AX34" s="49">
        <v>0.19</v>
      </c>
      <c r="AY34" s="49">
        <v>1.3</v>
      </c>
      <c r="AZ34" s="49">
        <v>0.21</v>
      </c>
      <c r="BA34" s="49">
        <v>1.5</v>
      </c>
      <c r="BB34" s="49">
        <v>0.3</v>
      </c>
      <c r="BC34" s="49" t="s">
        <v>96</v>
      </c>
      <c r="BD34" s="49">
        <v>0.1</v>
      </c>
      <c r="BE34" s="49" t="s">
        <v>97</v>
      </c>
      <c r="BF34" s="49" t="s">
        <v>93</v>
      </c>
      <c r="BG34" s="49">
        <v>1.1000000000000001</v>
      </c>
      <c r="BH34" s="49">
        <v>0.2</v>
      </c>
    </row>
    <row r="35" spans="1:61">
      <c r="A35" s="114" t="s">
        <v>399</v>
      </c>
      <c r="B35" s="118">
        <v>429.99999999999994</v>
      </c>
      <c r="C35" s="115">
        <v>0.06</v>
      </c>
      <c r="D35" s="115">
        <v>51.22</v>
      </c>
      <c r="E35" s="115">
        <v>14.35</v>
      </c>
      <c r="F35" s="115">
        <v>10.44</v>
      </c>
      <c r="G35" s="115">
        <v>0.16800000000000001</v>
      </c>
      <c r="H35" s="115">
        <v>8.08</v>
      </c>
      <c r="I35" s="115">
        <v>9.4700000000000006</v>
      </c>
      <c r="J35" s="115">
        <v>3.09</v>
      </c>
      <c r="K35" s="115">
        <v>1.05</v>
      </c>
      <c r="L35" s="115">
        <v>0.83</v>
      </c>
      <c r="M35" s="115">
        <v>0.15</v>
      </c>
      <c r="N35" s="115">
        <v>1.42</v>
      </c>
      <c r="O35" s="115">
        <v>100.3</v>
      </c>
      <c r="P35" s="115">
        <v>31</v>
      </c>
      <c r="Q35" s="115">
        <v>2</v>
      </c>
      <c r="R35" s="115">
        <v>189</v>
      </c>
      <c r="S35" s="115">
        <v>111</v>
      </c>
      <c r="T35" s="115">
        <v>160</v>
      </c>
      <c r="U35" s="115">
        <v>16</v>
      </c>
      <c r="V35" s="115">
        <v>88</v>
      </c>
      <c r="W35" s="115">
        <v>200</v>
      </c>
      <c r="X35" s="115">
        <v>44</v>
      </c>
      <c r="Y35" s="115">
        <v>90</v>
      </c>
      <c r="Z35" s="115" t="s">
        <v>88</v>
      </c>
      <c r="AA35" s="115">
        <v>80</v>
      </c>
      <c r="AB35" s="115">
        <v>14</v>
      </c>
      <c r="AC35" s="115">
        <v>2</v>
      </c>
      <c r="AD35" s="115" t="s">
        <v>97</v>
      </c>
      <c r="AE35" s="115">
        <v>51</v>
      </c>
      <c r="AF35" s="115">
        <v>5</v>
      </c>
      <c r="AG35" s="115" t="s">
        <v>90</v>
      </c>
      <c r="AH35" s="115" t="s">
        <v>91</v>
      </c>
      <c r="AI35" s="115" t="s">
        <v>92</v>
      </c>
      <c r="AJ35" s="115">
        <v>13</v>
      </c>
      <c r="AK35" s="115" t="s">
        <v>91</v>
      </c>
      <c r="AL35" s="115">
        <v>18.399999999999999</v>
      </c>
      <c r="AM35" s="115">
        <v>12.6</v>
      </c>
      <c r="AN35" s="115">
        <v>28.7</v>
      </c>
      <c r="AO35" s="115">
        <v>3.67</v>
      </c>
      <c r="AP35" s="115">
        <v>15.2</v>
      </c>
      <c r="AQ35" s="115">
        <v>3.4</v>
      </c>
      <c r="AR35" s="115">
        <v>1.02</v>
      </c>
      <c r="AS35" s="115">
        <v>3.4</v>
      </c>
      <c r="AT35" s="115">
        <v>0.5</v>
      </c>
      <c r="AU35" s="115">
        <v>3.1</v>
      </c>
      <c r="AV35" s="115">
        <v>0.6</v>
      </c>
      <c r="AW35" s="115">
        <v>1.7</v>
      </c>
      <c r="AX35" s="115">
        <v>0.26</v>
      </c>
      <c r="AY35" s="115">
        <v>1.7</v>
      </c>
      <c r="AZ35" s="115">
        <v>0.27</v>
      </c>
      <c r="BA35" s="115">
        <v>2.1</v>
      </c>
      <c r="BB35" s="115">
        <v>0.4</v>
      </c>
      <c r="BC35" s="115">
        <v>4</v>
      </c>
      <c r="BD35" s="115">
        <v>0.4</v>
      </c>
      <c r="BE35" s="115" t="s">
        <v>97</v>
      </c>
      <c r="BF35" s="115" t="s">
        <v>93</v>
      </c>
      <c r="BG35" s="115">
        <v>1.5</v>
      </c>
      <c r="BH35" s="115">
        <v>0.3</v>
      </c>
      <c r="BI35" s="115"/>
    </row>
    <row r="36" spans="1:61">
      <c r="A36" s="114" t="s">
        <v>400</v>
      </c>
      <c r="B36" s="118">
        <v>700.00000000000011</v>
      </c>
      <c r="C36" s="115">
        <v>0.04</v>
      </c>
      <c r="D36" s="115">
        <v>56.34</v>
      </c>
      <c r="E36" s="115">
        <v>15.47</v>
      </c>
      <c r="F36" s="115">
        <v>9.5500000000000007</v>
      </c>
      <c r="G36" s="115">
        <v>0.14299999999999999</v>
      </c>
      <c r="H36" s="115">
        <v>3.53</v>
      </c>
      <c r="I36" s="115">
        <v>7.88</v>
      </c>
      <c r="J36" s="115">
        <v>3.09</v>
      </c>
      <c r="K36" s="115">
        <v>1.26</v>
      </c>
      <c r="L36" s="115">
        <v>1.4239999999999999</v>
      </c>
      <c r="M36" s="115">
        <v>0.24</v>
      </c>
      <c r="N36" s="115">
        <v>1.06</v>
      </c>
      <c r="O36" s="115">
        <v>99.99</v>
      </c>
      <c r="P36" s="115">
        <v>26</v>
      </c>
      <c r="Q36" s="115">
        <v>1</v>
      </c>
      <c r="R36" s="115">
        <v>238</v>
      </c>
      <c r="S36" s="115">
        <v>255</v>
      </c>
      <c r="T36" s="115">
        <v>191</v>
      </c>
      <c r="U36" s="115">
        <v>23</v>
      </c>
      <c r="V36" s="115">
        <v>156</v>
      </c>
      <c r="W36" s="115">
        <v>30</v>
      </c>
      <c r="X36" s="115">
        <v>23</v>
      </c>
      <c r="Y36" s="115">
        <v>30</v>
      </c>
      <c r="Z36" s="115" t="s">
        <v>88</v>
      </c>
      <c r="AA36" s="115">
        <v>100</v>
      </c>
      <c r="AB36" s="115">
        <v>17</v>
      </c>
      <c r="AC36" s="115">
        <v>2</v>
      </c>
      <c r="AD36" s="115" t="s">
        <v>97</v>
      </c>
      <c r="AE36" s="115">
        <v>56</v>
      </c>
      <c r="AF36" s="115">
        <v>9</v>
      </c>
      <c r="AG36" s="115" t="s">
        <v>90</v>
      </c>
      <c r="AH36" s="115">
        <v>0.6</v>
      </c>
      <c r="AI36" s="115" t="s">
        <v>92</v>
      </c>
      <c r="AJ36" s="115">
        <v>1</v>
      </c>
      <c r="AK36" s="115" t="s">
        <v>91</v>
      </c>
      <c r="AL36" s="115">
        <v>58.3</v>
      </c>
      <c r="AM36" s="115">
        <v>23.2</v>
      </c>
      <c r="AN36" s="115">
        <v>52.1</v>
      </c>
      <c r="AO36" s="115">
        <v>6.42</v>
      </c>
      <c r="AP36" s="115">
        <v>24.6</v>
      </c>
      <c r="AQ36" s="115">
        <v>5.2</v>
      </c>
      <c r="AR36" s="115">
        <v>1.59</v>
      </c>
      <c r="AS36" s="115">
        <v>5</v>
      </c>
      <c r="AT36" s="115">
        <v>0.8</v>
      </c>
      <c r="AU36" s="115">
        <v>4.9000000000000004</v>
      </c>
      <c r="AV36" s="115">
        <v>1</v>
      </c>
      <c r="AW36" s="115">
        <v>2.8</v>
      </c>
      <c r="AX36" s="115">
        <v>0.41</v>
      </c>
      <c r="AY36" s="115">
        <v>2.7</v>
      </c>
      <c r="AZ36" s="115">
        <v>0.43</v>
      </c>
      <c r="BA36" s="115">
        <v>3.7</v>
      </c>
      <c r="BB36" s="115">
        <v>0.7</v>
      </c>
      <c r="BC36" s="115" t="s">
        <v>96</v>
      </c>
      <c r="BD36" s="115">
        <v>0.3</v>
      </c>
      <c r="BE36" s="115" t="s">
        <v>97</v>
      </c>
      <c r="BF36" s="115" t="s">
        <v>93</v>
      </c>
      <c r="BG36" s="115">
        <v>2.8</v>
      </c>
      <c r="BH36" s="115">
        <v>0.6</v>
      </c>
      <c r="BI36" s="115"/>
    </row>
    <row r="37" spans="1:61">
      <c r="A37" s="114" t="s">
        <v>401</v>
      </c>
      <c r="B37" s="118">
        <v>410</v>
      </c>
      <c r="C37" s="115">
        <v>0.03</v>
      </c>
      <c r="D37" s="115">
        <v>51.9</v>
      </c>
      <c r="E37" s="115">
        <v>18.89</v>
      </c>
      <c r="F37" s="115">
        <v>7.93</v>
      </c>
      <c r="G37" s="115">
        <v>0.11899999999999999</v>
      </c>
      <c r="H37" s="115">
        <v>4.29</v>
      </c>
      <c r="I37" s="115">
        <v>8.66</v>
      </c>
      <c r="J37" s="115">
        <v>4.4000000000000004</v>
      </c>
      <c r="K37" s="115">
        <v>0.93</v>
      </c>
      <c r="L37" s="115">
        <v>0.89500000000000002</v>
      </c>
      <c r="M37" s="115">
        <v>0.17</v>
      </c>
      <c r="N37" s="115">
        <v>0.95</v>
      </c>
      <c r="O37" s="115">
        <v>99.12</v>
      </c>
      <c r="P37" s="115">
        <v>24</v>
      </c>
      <c r="Q37" s="115">
        <v>2</v>
      </c>
      <c r="R37" s="115">
        <v>171</v>
      </c>
      <c r="S37" s="115">
        <v>311</v>
      </c>
      <c r="T37" s="115">
        <v>288</v>
      </c>
      <c r="U37" s="115">
        <v>16</v>
      </c>
      <c r="V37" s="115">
        <v>99</v>
      </c>
      <c r="W37" s="115">
        <v>60</v>
      </c>
      <c r="X37" s="115">
        <v>25</v>
      </c>
      <c r="Y37" s="115">
        <v>40</v>
      </c>
      <c r="Z37" s="115" t="s">
        <v>88</v>
      </c>
      <c r="AA37" s="115">
        <v>80</v>
      </c>
      <c r="AB37" s="115">
        <v>19</v>
      </c>
      <c r="AC37" s="115">
        <v>1</v>
      </c>
      <c r="AD37" s="115" t="s">
        <v>97</v>
      </c>
      <c r="AE37" s="115">
        <v>33</v>
      </c>
      <c r="AF37" s="115">
        <v>6</v>
      </c>
      <c r="AG37" s="115" t="s">
        <v>90</v>
      </c>
      <c r="AH37" s="115" t="s">
        <v>91</v>
      </c>
      <c r="AI37" s="115" t="s">
        <v>92</v>
      </c>
      <c r="AJ37" s="115">
        <v>1</v>
      </c>
      <c r="AK37" s="115" t="s">
        <v>91</v>
      </c>
      <c r="AL37" s="115">
        <v>14.5</v>
      </c>
      <c r="AM37" s="115">
        <v>15.5</v>
      </c>
      <c r="AN37" s="115">
        <v>34.4</v>
      </c>
      <c r="AO37" s="115">
        <v>4.1100000000000003</v>
      </c>
      <c r="AP37" s="115">
        <v>16.3</v>
      </c>
      <c r="AQ37" s="115">
        <v>3.4</v>
      </c>
      <c r="AR37" s="115">
        <v>1.1200000000000001</v>
      </c>
      <c r="AS37" s="115">
        <v>3.5</v>
      </c>
      <c r="AT37" s="115">
        <v>0.6</v>
      </c>
      <c r="AU37" s="115">
        <v>3.4</v>
      </c>
      <c r="AV37" s="115">
        <v>0.7</v>
      </c>
      <c r="AW37" s="115">
        <v>1.8</v>
      </c>
      <c r="AX37" s="115">
        <v>0.27</v>
      </c>
      <c r="AY37" s="115">
        <v>1.9</v>
      </c>
      <c r="AZ37" s="115">
        <v>0.28999999999999998</v>
      </c>
      <c r="BA37" s="115">
        <v>2.2999999999999998</v>
      </c>
      <c r="BB37" s="115">
        <v>0.4</v>
      </c>
      <c r="BC37" s="115" t="s">
        <v>96</v>
      </c>
      <c r="BD37" s="115">
        <v>0.2</v>
      </c>
      <c r="BE37" s="115" t="s">
        <v>97</v>
      </c>
      <c r="BF37" s="115" t="s">
        <v>93</v>
      </c>
      <c r="BG37" s="115">
        <v>1.8</v>
      </c>
      <c r="BH37" s="115">
        <v>0.4</v>
      </c>
      <c r="BI37" s="115"/>
    </row>
    <row r="38" spans="1:61">
      <c r="A38" s="114" t="s">
        <v>402</v>
      </c>
      <c r="B38" s="118">
        <v>90</v>
      </c>
      <c r="C38" s="115">
        <v>0.02</v>
      </c>
      <c r="D38" s="115">
        <v>51.63</v>
      </c>
      <c r="E38" s="115">
        <v>17.600000000000001</v>
      </c>
      <c r="F38" s="115">
        <v>9.15</v>
      </c>
      <c r="G38" s="115">
        <v>0.151</v>
      </c>
      <c r="H38" s="115">
        <v>5.14</v>
      </c>
      <c r="I38" s="115">
        <v>9.64</v>
      </c>
      <c r="J38" s="115">
        <v>3.86</v>
      </c>
      <c r="K38" s="115">
        <v>0.7</v>
      </c>
      <c r="L38" s="115">
        <v>0.91400000000000003</v>
      </c>
      <c r="M38" s="115">
        <v>0.22</v>
      </c>
      <c r="N38" s="115">
        <v>0.96</v>
      </c>
      <c r="O38" s="115">
        <v>99.95</v>
      </c>
      <c r="P38" s="115">
        <v>27</v>
      </c>
      <c r="Q38" s="115" t="s">
        <v>96</v>
      </c>
      <c r="R38" s="115">
        <v>176</v>
      </c>
      <c r="S38" s="115">
        <v>214</v>
      </c>
      <c r="T38" s="115">
        <v>308</v>
      </c>
      <c r="U38" s="115">
        <v>17</v>
      </c>
      <c r="V38" s="115">
        <v>95</v>
      </c>
      <c r="W38" s="115">
        <v>90</v>
      </c>
      <c r="X38" s="115">
        <v>29</v>
      </c>
      <c r="Y38" s="115">
        <v>50</v>
      </c>
      <c r="Z38" s="115" t="s">
        <v>88</v>
      </c>
      <c r="AA38" s="115">
        <v>80</v>
      </c>
      <c r="AB38" s="115">
        <v>16</v>
      </c>
      <c r="AC38" s="115">
        <v>1</v>
      </c>
      <c r="AD38" s="115" t="s">
        <v>97</v>
      </c>
      <c r="AE38" s="115">
        <v>23</v>
      </c>
      <c r="AF38" s="115">
        <v>6</v>
      </c>
      <c r="AG38" s="115" t="s">
        <v>90</v>
      </c>
      <c r="AH38" s="115" t="s">
        <v>91</v>
      </c>
      <c r="AI38" s="115" t="s">
        <v>92</v>
      </c>
      <c r="AJ38" s="115" t="s">
        <v>96</v>
      </c>
      <c r="AK38" s="115" t="s">
        <v>91</v>
      </c>
      <c r="AL38" s="115">
        <v>8.3000000000000007</v>
      </c>
      <c r="AM38" s="115">
        <v>15.3</v>
      </c>
      <c r="AN38" s="115">
        <v>34.700000000000003</v>
      </c>
      <c r="AO38" s="115">
        <v>4.2699999999999996</v>
      </c>
      <c r="AP38" s="115">
        <v>17.3</v>
      </c>
      <c r="AQ38" s="115">
        <v>3.7</v>
      </c>
      <c r="AR38" s="115">
        <v>1.18</v>
      </c>
      <c r="AS38" s="115">
        <v>3.7</v>
      </c>
      <c r="AT38" s="115">
        <v>0.6</v>
      </c>
      <c r="AU38" s="115">
        <v>3.3</v>
      </c>
      <c r="AV38" s="115">
        <v>0.7</v>
      </c>
      <c r="AW38" s="115">
        <v>1.9</v>
      </c>
      <c r="AX38" s="115">
        <v>0.28999999999999998</v>
      </c>
      <c r="AY38" s="115">
        <v>1.9</v>
      </c>
      <c r="AZ38" s="115">
        <v>0.28000000000000003</v>
      </c>
      <c r="BA38" s="115">
        <v>2.4</v>
      </c>
      <c r="BB38" s="115">
        <v>0.4</v>
      </c>
      <c r="BC38" s="115" t="s">
        <v>96</v>
      </c>
      <c r="BD38" s="115" t="s">
        <v>403</v>
      </c>
      <c r="BE38" s="115" t="s">
        <v>97</v>
      </c>
      <c r="BF38" s="115" t="s">
        <v>93</v>
      </c>
      <c r="BG38" s="115">
        <v>1.7</v>
      </c>
      <c r="BH38" s="115">
        <v>0.4</v>
      </c>
      <c r="BI38" s="115"/>
    </row>
    <row r="39" spans="1:61">
      <c r="A39" s="114" t="s">
        <v>404</v>
      </c>
      <c r="B39" s="118">
        <v>20</v>
      </c>
      <c r="C39" s="115" t="s">
        <v>95</v>
      </c>
      <c r="D39" s="115">
        <v>53.09</v>
      </c>
      <c r="E39" s="115">
        <v>16.95</v>
      </c>
      <c r="F39" s="115">
        <v>7.87</v>
      </c>
      <c r="G39" s="115">
        <v>0.13300000000000001</v>
      </c>
      <c r="H39" s="115">
        <v>5.8</v>
      </c>
      <c r="I39" s="115">
        <v>9.9600000000000009</v>
      </c>
      <c r="J39" s="115">
        <v>4.22</v>
      </c>
      <c r="K39" s="115">
        <v>0.19</v>
      </c>
      <c r="L39" s="115">
        <v>0.78100000000000003</v>
      </c>
      <c r="M39" s="115">
        <v>0.13</v>
      </c>
      <c r="N39" s="115">
        <v>1.03</v>
      </c>
      <c r="O39" s="115">
        <v>100.2</v>
      </c>
      <c r="P39" s="115">
        <v>27</v>
      </c>
      <c r="Q39" s="115">
        <v>1</v>
      </c>
      <c r="R39" s="115">
        <v>173</v>
      </c>
      <c r="S39" s="115">
        <v>57</v>
      </c>
      <c r="T39" s="115">
        <v>275</v>
      </c>
      <c r="U39" s="115">
        <v>15</v>
      </c>
      <c r="V39" s="115">
        <v>101</v>
      </c>
      <c r="W39" s="115">
        <v>160</v>
      </c>
      <c r="X39" s="115">
        <v>29</v>
      </c>
      <c r="Y39" s="115">
        <v>80</v>
      </c>
      <c r="Z39" s="115" t="s">
        <v>88</v>
      </c>
      <c r="AA39" s="115">
        <v>80</v>
      </c>
      <c r="AB39" s="115">
        <v>15</v>
      </c>
      <c r="AC39" s="115">
        <v>1</v>
      </c>
      <c r="AD39" s="115" t="s">
        <v>97</v>
      </c>
      <c r="AE39" s="115" t="s">
        <v>90</v>
      </c>
      <c r="AF39" s="115">
        <v>5</v>
      </c>
      <c r="AG39" s="115" t="s">
        <v>90</v>
      </c>
      <c r="AH39" s="115" t="s">
        <v>91</v>
      </c>
      <c r="AI39" s="115" t="s">
        <v>92</v>
      </c>
      <c r="AJ39" s="115">
        <v>2</v>
      </c>
      <c r="AK39" s="115" t="s">
        <v>91</v>
      </c>
      <c r="AL39" s="115">
        <v>3.4</v>
      </c>
      <c r="AM39" s="115">
        <v>15.6</v>
      </c>
      <c r="AN39" s="115">
        <v>34.200000000000003</v>
      </c>
      <c r="AO39" s="115">
        <v>4.17</v>
      </c>
      <c r="AP39" s="115">
        <v>16.3</v>
      </c>
      <c r="AQ39" s="115">
        <v>3.3</v>
      </c>
      <c r="AR39" s="115">
        <v>1.07</v>
      </c>
      <c r="AS39" s="115">
        <v>3.4</v>
      </c>
      <c r="AT39" s="115">
        <v>0.5</v>
      </c>
      <c r="AU39" s="115">
        <v>3.2</v>
      </c>
      <c r="AV39" s="115">
        <v>0.6</v>
      </c>
      <c r="AW39" s="115">
        <v>1.8</v>
      </c>
      <c r="AX39" s="115">
        <v>0.26</v>
      </c>
      <c r="AY39" s="115">
        <v>1.7</v>
      </c>
      <c r="AZ39" s="115">
        <v>0.27</v>
      </c>
      <c r="BA39" s="115">
        <v>2.4</v>
      </c>
      <c r="BB39" s="115">
        <v>0.4</v>
      </c>
      <c r="BC39" s="115">
        <v>1</v>
      </c>
      <c r="BD39" s="115" t="s">
        <v>403</v>
      </c>
      <c r="BE39" s="115" t="s">
        <v>97</v>
      </c>
      <c r="BF39" s="115" t="s">
        <v>93</v>
      </c>
      <c r="BG39" s="115">
        <v>1.8</v>
      </c>
      <c r="BH39" s="115">
        <v>0.4</v>
      </c>
      <c r="BI39" s="115"/>
    </row>
    <row r="40" spans="1:61">
      <c r="A40" s="114" t="s">
        <v>405</v>
      </c>
      <c r="B40" s="118">
        <v>70</v>
      </c>
      <c r="C40" s="115">
        <v>0.01</v>
      </c>
      <c r="D40" s="115">
        <v>52.41</v>
      </c>
      <c r="E40" s="115">
        <v>18.13</v>
      </c>
      <c r="F40" s="115">
        <v>8.2899999999999991</v>
      </c>
      <c r="G40" s="115">
        <v>0.11899999999999999</v>
      </c>
      <c r="H40" s="115">
        <v>4.0199999999999996</v>
      </c>
      <c r="I40" s="115">
        <v>8.9600000000000009</v>
      </c>
      <c r="J40" s="115">
        <v>4.33</v>
      </c>
      <c r="K40" s="115">
        <v>1.55</v>
      </c>
      <c r="L40" s="115">
        <v>0.91100000000000003</v>
      </c>
      <c r="M40" s="115">
        <v>0.16</v>
      </c>
      <c r="N40" s="115">
        <v>0.94</v>
      </c>
      <c r="O40" s="115">
        <v>99.82</v>
      </c>
      <c r="P40" s="115">
        <v>23</v>
      </c>
      <c r="Q40" s="115">
        <v>1</v>
      </c>
      <c r="R40" s="115">
        <v>170</v>
      </c>
      <c r="S40" s="115">
        <v>424</v>
      </c>
      <c r="T40" s="115">
        <v>225</v>
      </c>
      <c r="U40" s="115">
        <v>17</v>
      </c>
      <c r="V40" s="115">
        <v>104</v>
      </c>
      <c r="W40" s="115">
        <v>70</v>
      </c>
      <c r="X40" s="115">
        <v>24</v>
      </c>
      <c r="Y40" s="115">
        <v>40</v>
      </c>
      <c r="Z40" s="115" t="s">
        <v>88</v>
      </c>
      <c r="AA40" s="115">
        <v>70</v>
      </c>
      <c r="AB40" s="115">
        <v>18</v>
      </c>
      <c r="AC40" s="115">
        <v>1</v>
      </c>
      <c r="AD40" s="115" t="s">
        <v>97</v>
      </c>
      <c r="AE40" s="115">
        <v>32</v>
      </c>
      <c r="AF40" s="115">
        <v>6</v>
      </c>
      <c r="AG40" s="115" t="s">
        <v>90</v>
      </c>
      <c r="AH40" s="115" t="s">
        <v>91</v>
      </c>
      <c r="AI40" s="115" t="s">
        <v>92</v>
      </c>
      <c r="AJ40" s="115" t="s">
        <v>96</v>
      </c>
      <c r="AK40" s="115" t="s">
        <v>91</v>
      </c>
      <c r="AL40" s="115">
        <v>4.0999999999999996</v>
      </c>
      <c r="AM40" s="115">
        <v>16.8</v>
      </c>
      <c r="AN40" s="115">
        <v>37.6</v>
      </c>
      <c r="AO40" s="115">
        <v>4.6399999999999997</v>
      </c>
      <c r="AP40" s="115">
        <v>18.5</v>
      </c>
      <c r="AQ40" s="115">
        <v>3.9</v>
      </c>
      <c r="AR40" s="115">
        <v>1.1200000000000001</v>
      </c>
      <c r="AS40" s="115">
        <v>3.5</v>
      </c>
      <c r="AT40" s="115">
        <v>0.6</v>
      </c>
      <c r="AU40" s="115">
        <v>3.5</v>
      </c>
      <c r="AV40" s="115">
        <v>0.7</v>
      </c>
      <c r="AW40" s="115">
        <v>1.9</v>
      </c>
      <c r="AX40" s="115">
        <v>0.28000000000000003</v>
      </c>
      <c r="AY40" s="115">
        <v>1.8</v>
      </c>
      <c r="AZ40" s="115">
        <v>0.28000000000000003</v>
      </c>
      <c r="BA40" s="115">
        <v>2.5</v>
      </c>
      <c r="BB40" s="115">
        <v>0.4</v>
      </c>
      <c r="BC40" s="115">
        <v>1</v>
      </c>
      <c r="BD40" s="115" t="s">
        <v>403</v>
      </c>
      <c r="BE40" s="115" t="s">
        <v>97</v>
      </c>
      <c r="BF40" s="115" t="s">
        <v>93</v>
      </c>
      <c r="BG40" s="115">
        <v>1.9</v>
      </c>
      <c r="BH40" s="115">
        <v>0.4</v>
      </c>
      <c r="BI40" s="115"/>
    </row>
    <row r="41" spans="1:61">
      <c r="A41" s="114" t="s">
        <v>407</v>
      </c>
      <c r="B41" s="118">
        <v>440</v>
      </c>
      <c r="C41" s="115">
        <v>0.02</v>
      </c>
      <c r="D41" s="115">
        <v>50.01</v>
      </c>
      <c r="E41" s="115">
        <v>15.93</v>
      </c>
      <c r="F41" s="115">
        <v>11.5</v>
      </c>
      <c r="G41" s="115">
        <v>0.14000000000000001</v>
      </c>
      <c r="H41" s="115">
        <v>6.47</v>
      </c>
      <c r="I41" s="115">
        <v>7.61</v>
      </c>
      <c r="J41" s="115">
        <v>3.12</v>
      </c>
      <c r="K41" s="115">
        <v>1.24</v>
      </c>
      <c r="L41" s="115">
        <v>0.98</v>
      </c>
      <c r="M41" s="115">
        <v>0.2</v>
      </c>
      <c r="N41" s="115">
        <v>1.38</v>
      </c>
      <c r="O41" s="115">
        <v>98.57</v>
      </c>
      <c r="P41" s="115">
        <v>22</v>
      </c>
      <c r="Q41" s="115">
        <v>1</v>
      </c>
      <c r="R41" s="115">
        <v>171</v>
      </c>
      <c r="S41" s="115">
        <v>269</v>
      </c>
      <c r="T41" s="115">
        <v>266</v>
      </c>
      <c r="U41" s="115">
        <v>17</v>
      </c>
      <c r="V41" s="115">
        <v>109</v>
      </c>
      <c r="W41" s="115">
        <v>190</v>
      </c>
      <c r="X41" s="115">
        <v>43</v>
      </c>
      <c r="Y41" s="115">
        <v>110</v>
      </c>
      <c r="Z41" s="115">
        <v>60</v>
      </c>
      <c r="AA41" s="115">
        <v>130</v>
      </c>
      <c r="AB41" s="115">
        <v>16</v>
      </c>
      <c r="AC41" s="115">
        <v>1</v>
      </c>
      <c r="AD41" s="115" t="s">
        <v>97</v>
      </c>
      <c r="AE41" s="115">
        <v>31</v>
      </c>
      <c r="AF41" s="115">
        <v>6</v>
      </c>
      <c r="AG41" s="115" t="s">
        <v>90</v>
      </c>
      <c r="AH41" s="115" t="s">
        <v>91</v>
      </c>
      <c r="AI41" s="115" t="s">
        <v>92</v>
      </c>
      <c r="AJ41" s="115">
        <v>2</v>
      </c>
      <c r="AK41" s="115">
        <v>0.7</v>
      </c>
      <c r="AL41" s="115">
        <v>17.100000000000001</v>
      </c>
      <c r="AM41" s="115">
        <v>22.4</v>
      </c>
      <c r="AN41" s="115">
        <v>46.3</v>
      </c>
      <c r="AO41" s="115">
        <v>5.27</v>
      </c>
      <c r="AP41" s="115">
        <v>20.3</v>
      </c>
      <c r="AQ41" s="115">
        <v>4</v>
      </c>
      <c r="AR41" s="115">
        <v>1.28</v>
      </c>
      <c r="AS41" s="115">
        <v>3.8</v>
      </c>
      <c r="AT41" s="115">
        <v>0.6</v>
      </c>
      <c r="AU41" s="115">
        <v>3.4</v>
      </c>
      <c r="AV41" s="115">
        <v>0.7</v>
      </c>
      <c r="AW41" s="115">
        <v>2.1</v>
      </c>
      <c r="AX41" s="115">
        <v>0.3</v>
      </c>
      <c r="AY41" s="115">
        <v>1.9</v>
      </c>
      <c r="AZ41" s="115">
        <v>0.3</v>
      </c>
      <c r="BA41" s="115">
        <v>2.6</v>
      </c>
      <c r="BB41" s="115">
        <v>0.4</v>
      </c>
      <c r="BC41" s="115" t="s">
        <v>96</v>
      </c>
      <c r="BD41" s="115">
        <v>0.1</v>
      </c>
      <c r="BE41" s="115">
        <v>7</v>
      </c>
      <c r="BF41" s="115" t="s">
        <v>93</v>
      </c>
      <c r="BG41" s="115">
        <v>1.9</v>
      </c>
      <c r="BH41" s="115">
        <v>0.5</v>
      </c>
      <c r="BI41" s="115"/>
    </row>
    <row r="42" spans="1:61">
      <c r="A42" s="114" t="s">
        <v>408</v>
      </c>
      <c r="B42" s="118">
        <v>1739.9999999999998</v>
      </c>
      <c r="C42" s="115">
        <v>0.11</v>
      </c>
      <c r="D42" s="115">
        <v>51.14</v>
      </c>
      <c r="E42" s="115">
        <v>16.02</v>
      </c>
      <c r="F42" s="115">
        <v>11.47</v>
      </c>
      <c r="G42" s="115">
        <v>0.16400000000000001</v>
      </c>
      <c r="H42" s="115">
        <v>6.83</v>
      </c>
      <c r="I42" s="115">
        <v>6.77</v>
      </c>
      <c r="J42" s="115">
        <v>2.76</v>
      </c>
      <c r="K42" s="115">
        <v>1.25</v>
      </c>
      <c r="L42" s="115">
        <v>0.96499999999999997</v>
      </c>
      <c r="M42" s="115">
        <v>0.16</v>
      </c>
      <c r="N42" s="115">
        <v>2.66</v>
      </c>
      <c r="O42" s="115">
        <v>100.2</v>
      </c>
      <c r="P42" s="115">
        <v>23</v>
      </c>
      <c r="Q42" s="115">
        <v>2</v>
      </c>
      <c r="R42" s="115">
        <v>177</v>
      </c>
      <c r="S42" s="115">
        <v>200</v>
      </c>
      <c r="T42" s="115">
        <v>214</v>
      </c>
      <c r="U42" s="115">
        <v>17</v>
      </c>
      <c r="V42" s="115">
        <v>120</v>
      </c>
      <c r="W42" s="115">
        <v>190</v>
      </c>
      <c r="X42" s="115">
        <v>44</v>
      </c>
      <c r="Y42" s="115">
        <v>120</v>
      </c>
      <c r="Z42" s="115">
        <v>10</v>
      </c>
      <c r="AA42" s="115">
        <v>100</v>
      </c>
      <c r="AB42" s="115">
        <v>16</v>
      </c>
      <c r="AC42" s="115">
        <v>1</v>
      </c>
      <c r="AD42" s="115">
        <v>8</v>
      </c>
      <c r="AE42" s="115">
        <v>418</v>
      </c>
      <c r="AF42" s="115">
        <v>7</v>
      </c>
      <c r="AG42" s="115" t="s">
        <v>90</v>
      </c>
      <c r="AH42" s="115" t="s">
        <v>91</v>
      </c>
      <c r="AI42" s="115" t="s">
        <v>92</v>
      </c>
      <c r="AJ42" s="115">
        <v>4</v>
      </c>
      <c r="AK42" s="115">
        <v>3</v>
      </c>
      <c r="AL42" s="115">
        <v>367</v>
      </c>
      <c r="AM42" s="115">
        <v>19</v>
      </c>
      <c r="AN42" s="115">
        <v>39.799999999999997</v>
      </c>
      <c r="AO42" s="115">
        <v>4.7</v>
      </c>
      <c r="AP42" s="115">
        <v>18.7</v>
      </c>
      <c r="AQ42" s="115">
        <v>3.8</v>
      </c>
      <c r="AR42" s="115">
        <v>1.1200000000000001</v>
      </c>
      <c r="AS42" s="115">
        <v>3.8</v>
      </c>
      <c r="AT42" s="115">
        <v>0.6</v>
      </c>
      <c r="AU42" s="115">
        <v>3.5</v>
      </c>
      <c r="AV42" s="115">
        <v>0.7</v>
      </c>
      <c r="AW42" s="115">
        <v>2.1</v>
      </c>
      <c r="AX42" s="115">
        <v>0.3</v>
      </c>
      <c r="AY42" s="115">
        <v>2.1</v>
      </c>
      <c r="AZ42" s="115">
        <v>0.32</v>
      </c>
      <c r="BA42" s="115">
        <v>2.9</v>
      </c>
      <c r="BB42" s="115">
        <v>0.5</v>
      </c>
      <c r="BC42" s="115" t="s">
        <v>96</v>
      </c>
      <c r="BD42" s="115">
        <v>3.7</v>
      </c>
      <c r="BE42" s="115" t="s">
        <v>97</v>
      </c>
      <c r="BF42" s="115" t="s">
        <v>93</v>
      </c>
      <c r="BG42" s="115">
        <v>2.1</v>
      </c>
      <c r="BH42" s="115">
        <v>0.5</v>
      </c>
      <c r="BI42" s="115"/>
    </row>
    <row r="43" spans="1:61">
      <c r="A43" s="114" t="s">
        <v>409</v>
      </c>
      <c r="B43" s="118">
        <v>2110</v>
      </c>
      <c r="C43" s="115">
        <v>0.28999999999999998</v>
      </c>
      <c r="D43" s="115">
        <v>48.4</v>
      </c>
      <c r="E43" s="115">
        <v>16.02</v>
      </c>
      <c r="F43" s="115">
        <v>11.45</v>
      </c>
      <c r="G43" s="115">
        <v>0.25600000000000001</v>
      </c>
      <c r="H43" s="115">
        <v>6.62</v>
      </c>
      <c r="I43" s="115">
        <v>5.74</v>
      </c>
      <c r="J43" s="115">
        <v>1.89</v>
      </c>
      <c r="K43" s="115">
        <v>2.76</v>
      </c>
      <c r="L43" s="115">
        <v>0.95299999999999996</v>
      </c>
      <c r="M43" s="115">
        <v>0.33</v>
      </c>
      <c r="N43" s="115">
        <v>4.8099999999999996</v>
      </c>
      <c r="O43" s="115">
        <v>99.24</v>
      </c>
      <c r="P43" s="115">
        <v>22</v>
      </c>
      <c r="Q43" s="115">
        <v>6</v>
      </c>
      <c r="R43" s="115">
        <v>169</v>
      </c>
      <c r="S43" s="115">
        <v>320</v>
      </c>
      <c r="T43" s="115">
        <v>166</v>
      </c>
      <c r="U43" s="115">
        <v>15</v>
      </c>
      <c r="V43" s="115">
        <v>110</v>
      </c>
      <c r="W43" s="115">
        <v>180</v>
      </c>
      <c r="X43" s="115">
        <v>43</v>
      </c>
      <c r="Y43" s="115">
        <v>110</v>
      </c>
      <c r="Z43" s="115">
        <v>50</v>
      </c>
      <c r="AA43" s="115">
        <v>170</v>
      </c>
      <c r="AB43" s="115">
        <v>20</v>
      </c>
      <c r="AC43" s="115">
        <v>2</v>
      </c>
      <c r="AD43" s="115">
        <v>36</v>
      </c>
      <c r="AE43" s="115" t="s">
        <v>89</v>
      </c>
      <c r="AF43" s="115">
        <v>12</v>
      </c>
      <c r="AG43" s="115" t="s">
        <v>90</v>
      </c>
      <c r="AH43" s="115">
        <v>0.6</v>
      </c>
      <c r="AI43" s="115" t="s">
        <v>92</v>
      </c>
      <c r="AJ43" s="115">
        <v>50</v>
      </c>
      <c r="AK43" s="115">
        <v>9.6</v>
      </c>
      <c r="AL43" s="115" t="s">
        <v>89</v>
      </c>
      <c r="AM43" s="115">
        <v>18.7</v>
      </c>
      <c r="AN43" s="115">
        <v>38.700000000000003</v>
      </c>
      <c r="AO43" s="115">
        <v>4.53</v>
      </c>
      <c r="AP43" s="115">
        <v>17.600000000000001</v>
      </c>
      <c r="AQ43" s="115">
        <v>3.6</v>
      </c>
      <c r="AR43" s="115">
        <v>0.99</v>
      </c>
      <c r="AS43" s="115">
        <v>3.3</v>
      </c>
      <c r="AT43" s="115">
        <v>0.5</v>
      </c>
      <c r="AU43" s="115">
        <v>3.2</v>
      </c>
      <c r="AV43" s="115">
        <v>0.6</v>
      </c>
      <c r="AW43" s="115">
        <v>1.9</v>
      </c>
      <c r="AX43" s="115">
        <v>0.27</v>
      </c>
      <c r="AY43" s="115">
        <v>1.7</v>
      </c>
      <c r="AZ43" s="115">
        <v>0.27</v>
      </c>
      <c r="BA43" s="115">
        <v>2.6</v>
      </c>
      <c r="BB43" s="115">
        <v>7.5</v>
      </c>
      <c r="BC43" s="115">
        <v>1</v>
      </c>
      <c r="BD43" s="115">
        <v>8.9</v>
      </c>
      <c r="BE43" s="115" t="s">
        <v>97</v>
      </c>
      <c r="BF43" s="115" t="s">
        <v>93</v>
      </c>
      <c r="BG43" s="115">
        <v>2</v>
      </c>
      <c r="BH43" s="115">
        <v>1</v>
      </c>
      <c r="BI43" s="115"/>
    </row>
    <row r="44" spans="1:61">
      <c r="A44" s="114" t="s">
        <v>410</v>
      </c>
      <c r="B44" s="118">
        <v>690.00000000000011</v>
      </c>
      <c r="C44" s="115">
        <v>0.03</v>
      </c>
      <c r="D44" s="115">
        <v>50.97</v>
      </c>
      <c r="E44" s="115">
        <v>15.69</v>
      </c>
      <c r="F44" s="115">
        <v>11.03</v>
      </c>
      <c r="G44" s="115">
        <v>0.153</v>
      </c>
      <c r="H44" s="115">
        <v>6.98</v>
      </c>
      <c r="I44" s="115">
        <v>7.18</v>
      </c>
      <c r="J44" s="115">
        <v>3.68</v>
      </c>
      <c r="K44" s="115">
        <v>1.5</v>
      </c>
      <c r="L44" s="115">
        <v>1.0309999999999999</v>
      </c>
      <c r="M44" s="115">
        <v>0.21</v>
      </c>
      <c r="N44" s="115">
        <v>1.51</v>
      </c>
      <c r="O44" s="115">
        <v>99.93</v>
      </c>
      <c r="P44" s="115">
        <v>24</v>
      </c>
      <c r="Q44" s="115">
        <v>1</v>
      </c>
      <c r="R44" s="115">
        <v>189</v>
      </c>
      <c r="S44" s="115">
        <v>271</v>
      </c>
      <c r="T44" s="115">
        <v>258</v>
      </c>
      <c r="U44" s="115">
        <v>17</v>
      </c>
      <c r="V44" s="115">
        <v>115</v>
      </c>
      <c r="W44" s="115">
        <v>190</v>
      </c>
      <c r="X44" s="115">
        <v>41</v>
      </c>
      <c r="Y44" s="115">
        <v>120</v>
      </c>
      <c r="Z44" s="115">
        <v>20</v>
      </c>
      <c r="AA44" s="115">
        <v>120</v>
      </c>
      <c r="AB44" s="115">
        <v>17</v>
      </c>
      <c r="AC44" s="115">
        <v>2</v>
      </c>
      <c r="AD44" s="115" t="s">
        <v>97</v>
      </c>
      <c r="AE44" s="115">
        <v>44</v>
      </c>
      <c r="AF44" s="115">
        <v>7</v>
      </c>
      <c r="AG44" s="115" t="s">
        <v>90</v>
      </c>
      <c r="AH44" s="115" t="s">
        <v>91</v>
      </c>
      <c r="AI44" s="115" t="s">
        <v>92</v>
      </c>
      <c r="AJ44" s="115">
        <v>2</v>
      </c>
      <c r="AK44" s="115">
        <v>1</v>
      </c>
      <c r="AL44" s="115">
        <v>45.8</v>
      </c>
      <c r="AM44" s="115">
        <v>19.3</v>
      </c>
      <c r="AN44" s="115">
        <v>41.4</v>
      </c>
      <c r="AO44" s="115">
        <v>4.88</v>
      </c>
      <c r="AP44" s="115">
        <v>19.5</v>
      </c>
      <c r="AQ44" s="115">
        <v>3.9</v>
      </c>
      <c r="AR44" s="115">
        <v>1.1599999999999999</v>
      </c>
      <c r="AS44" s="115">
        <v>3.9</v>
      </c>
      <c r="AT44" s="115">
        <v>0.6</v>
      </c>
      <c r="AU44" s="115">
        <v>3.7</v>
      </c>
      <c r="AV44" s="115">
        <v>0.7</v>
      </c>
      <c r="AW44" s="115">
        <v>2.1</v>
      </c>
      <c r="AX44" s="115">
        <v>0.31</v>
      </c>
      <c r="AY44" s="115">
        <v>2</v>
      </c>
      <c r="AZ44" s="115">
        <v>0.31</v>
      </c>
      <c r="BA44" s="115">
        <v>2.6</v>
      </c>
      <c r="BB44" s="115">
        <v>0.4</v>
      </c>
      <c r="BC44" s="115" t="s">
        <v>96</v>
      </c>
      <c r="BD44" s="115">
        <v>0.3</v>
      </c>
      <c r="BE44" s="115">
        <v>7</v>
      </c>
      <c r="BF44" s="115" t="s">
        <v>93</v>
      </c>
      <c r="BG44" s="115">
        <v>2</v>
      </c>
      <c r="BH44" s="115">
        <v>0.5</v>
      </c>
      <c r="BI44" s="115"/>
    </row>
    <row r="45" spans="1:61">
      <c r="A45" s="114" t="s">
        <v>411</v>
      </c>
      <c r="B45" s="118">
        <v>60</v>
      </c>
      <c r="C45" s="115">
        <v>0.01</v>
      </c>
      <c r="D45" s="115">
        <v>51.47</v>
      </c>
      <c r="E45" s="115">
        <v>15.77</v>
      </c>
      <c r="F45" s="115">
        <v>10.89</v>
      </c>
      <c r="G45" s="115">
        <v>0.13400000000000001</v>
      </c>
      <c r="H45" s="115">
        <v>6.43</v>
      </c>
      <c r="I45" s="115">
        <v>6.92</v>
      </c>
      <c r="J45" s="115">
        <v>4.01</v>
      </c>
      <c r="K45" s="115">
        <v>0.93</v>
      </c>
      <c r="L45" s="115">
        <v>0.92400000000000004</v>
      </c>
      <c r="M45" s="115">
        <v>0.18</v>
      </c>
      <c r="N45" s="115">
        <v>0.91</v>
      </c>
      <c r="O45" s="115">
        <v>98.58</v>
      </c>
      <c r="P45" s="115">
        <v>21</v>
      </c>
      <c r="Q45" s="115" t="s">
        <v>96</v>
      </c>
      <c r="R45" s="115">
        <v>161</v>
      </c>
      <c r="S45" s="115">
        <v>140</v>
      </c>
      <c r="T45" s="115">
        <v>158</v>
      </c>
      <c r="U45" s="115">
        <v>17</v>
      </c>
      <c r="V45" s="115">
        <v>113</v>
      </c>
      <c r="W45" s="115">
        <v>170</v>
      </c>
      <c r="X45" s="115">
        <v>38</v>
      </c>
      <c r="Y45" s="115">
        <v>110</v>
      </c>
      <c r="Z45" s="115">
        <v>40</v>
      </c>
      <c r="AA45" s="115">
        <v>80</v>
      </c>
      <c r="AB45" s="115">
        <v>16</v>
      </c>
      <c r="AC45" s="115">
        <v>1</v>
      </c>
      <c r="AD45" s="115" t="s">
        <v>97</v>
      </c>
      <c r="AE45" s="115">
        <v>22</v>
      </c>
      <c r="AF45" s="115">
        <v>7</v>
      </c>
      <c r="AG45" s="115" t="s">
        <v>90</v>
      </c>
      <c r="AH45" s="115" t="s">
        <v>91</v>
      </c>
      <c r="AI45" s="115" t="s">
        <v>92</v>
      </c>
      <c r="AJ45" s="115">
        <v>2</v>
      </c>
      <c r="AK45" s="115" t="s">
        <v>91</v>
      </c>
      <c r="AL45" s="115">
        <v>2</v>
      </c>
      <c r="AM45" s="115">
        <v>22.9</v>
      </c>
      <c r="AN45" s="115">
        <v>47.6</v>
      </c>
      <c r="AO45" s="115">
        <v>5.39</v>
      </c>
      <c r="AP45" s="115">
        <v>20.3</v>
      </c>
      <c r="AQ45" s="115">
        <v>4.0999999999999996</v>
      </c>
      <c r="AR45" s="115">
        <v>1.1299999999999999</v>
      </c>
      <c r="AS45" s="115">
        <v>3.9</v>
      </c>
      <c r="AT45" s="115">
        <v>0.6</v>
      </c>
      <c r="AU45" s="115">
        <v>3.5</v>
      </c>
      <c r="AV45" s="115">
        <v>0.7</v>
      </c>
      <c r="AW45" s="115">
        <v>2.1</v>
      </c>
      <c r="AX45" s="115">
        <v>0.31</v>
      </c>
      <c r="AY45" s="115">
        <v>2.1</v>
      </c>
      <c r="AZ45" s="115">
        <v>0.32</v>
      </c>
      <c r="BA45" s="115">
        <v>2.7</v>
      </c>
      <c r="BB45" s="115">
        <v>0.4</v>
      </c>
      <c r="BC45" s="115">
        <v>1</v>
      </c>
      <c r="BD45" s="115">
        <v>0.1</v>
      </c>
      <c r="BE45" s="115" t="s">
        <v>97</v>
      </c>
      <c r="BF45" s="115" t="s">
        <v>93</v>
      </c>
      <c r="BG45" s="115">
        <v>2.1</v>
      </c>
      <c r="BH45" s="115">
        <v>0.5</v>
      </c>
      <c r="BI45" s="115"/>
    </row>
    <row r="46" spans="1:61">
      <c r="A46" s="114" t="s">
        <v>412</v>
      </c>
      <c r="B46" s="118">
        <v>20</v>
      </c>
      <c r="C46" s="115">
        <v>0.01</v>
      </c>
      <c r="D46" s="115">
        <v>52.23</v>
      </c>
      <c r="E46" s="115">
        <v>15.43</v>
      </c>
      <c r="F46" s="115">
        <v>11.05</v>
      </c>
      <c r="G46" s="115">
        <v>0.13800000000000001</v>
      </c>
      <c r="H46" s="115">
        <v>5.68</v>
      </c>
      <c r="I46" s="115">
        <v>7.61</v>
      </c>
      <c r="J46" s="115">
        <v>3.4</v>
      </c>
      <c r="K46" s="115">
        <v>0.99</v>
      </c>
      <c r="L46" s="115">
        <v>1.0109999999999999</v>
      </c>
      <c r="M46" s="115">
        <v>0.18</v>
      </c>
      <c r="N46" s="115">
        <v>0.9</v>
      </c>
      <c r="O46" s="115">
        <v>98.62</v>
      </c>
      <c r="P46" s="115">
        <v>22</v>
      </c>
      <c r="Q46" s="115" t="s">
        <v>96</v>
      </c>
      <c r="R46" s="115">
        <v>189</v>
      </c>
      <c r="S46" s="115">
        <v>206</v>
      </c>
      <c r="T46" s="115">
        <v>258</v>
      </c>
      <c r="U46" s="115">
        <v>18</v>
      </c>
      <c r="V46" s="115">
        <v>117</v>
      </c>
      <c r="W46" s="115">
        <v>150</v>
      </c>
      <c r="X46" s="115">
        <v>37</v>
      </c>
      <c r="Y46" s="115">
        <v>90</v>
      </c>
      <c r="Z46" s="115">
        <v>50</v>
      </c>
      <c r="AA46" s="115">
        <v>100</v>
      </c>
      <c r="AB46" s="115">
        <v>17</v>
      </c>
      <c r="AC46" s="115">
        <v>1</v>
      </c>
      <c r="AD46" s="115" t="s">
        <v>97</v>
      </c>
      <c r="AE46" s="115">
        <v>22</v>
      </c>
      <c r="AF46" s="115">
        <v>7</v>
      </c>
      <c r="AG46" s="115" t="s">
        <v>90</v>
      </c>
      <c r="AH46" s="115" t="s">
        <v>91</v>
      </c>
      <c r="AI46" s="115" t="s">
        <v>92</v>
      </c>
      <c r="AJ46" s="115">
        <v>1</v>
      </c>
      <c r="AK46" s="115" t="s">
        <v>91</v>
      </c>
      <c r="AL46" s="115">
        <v>2.2000000000000002</v>
      </c>
      <c r="AM46" s="115">
        <v>20.3</v>
      </c>
      <c r="AN46" s="115">
        <v>42.6</v>
      </c>
      <c r="AO46" s="115">
        <v>5.0999999999999996</v>
      </c>
      <c r="AP46" s="115">
        <v>19.600000000000001</v>
      </c>
      <c r="AQ46" s="115">
        <v>3.9</v>
      </c>
      <c r="AR46" s="115">
        <v>1.3</v>
      </c>
      <c r="AS46" s="115">
        <v>3.8</v>
      </c>
      <c r="AT46" s="115">
        <v>0.6</v>
      </c>
      <c r="AU46" s="115">
        <v>3.7</v>
      </c>
      <c r="AV46" s="115">
        <v>0.8</v>
      </c>
      <c r="AW46" s="115">
        <v>2.2000000000000002</v>
      </c>
      <c r="AX46" s="115">
        <v>0.33</v>
      </c>
      <c r="AY46" s="115">
        <v>2.1</v>
      </c>
      <c r="AZ46" s="115">
        <v>0.33</v>
      </c>
      <c r="BA46" s="115">
        <v>2.9</v>
      </c>
      <c r="BB46" s="115">
        <v>0.5</v>
      </c>
      <c r="BC46" s="115" t="s">
        <v>96</v>
      </c>
      <c r="BD46" s="115" t="s">
        <v>403</v>
      </c>
      <c r="BE46" s="115" t="s">
        <v>97</v>
      </c>
      <c r="BF46" s="115" t="s">
        <v>93</v>
      </c>
      <c r="BG46" s="115">
        <v>2.2000000000000002</v>
      </c>
      <c r="BH46" s="115">
        <v>0.5</v>
      </c>
      <c r="BI46" s="115"/>
    </row>
    <row r="47" spans="1:61">
      <c r="A47" s="114" t="s">
        <v>413</v>
      </c>
      <c r="B47" s="118">
        <v>30</v>
      </c>
      <c r="C47" s="115">
        <v>0.01</v>
      </c>
      <c r="D47" s="115">
        <v>51.82</v>
      </c>
      <c r="E47" s="115">
        <v>15.38</v>
      </c>
      <c r="F47" s="115">
        <v>11.94</v>
      </c>
      <c r="G47" s="115">
        <v>0.109</v>
      </c>
      <c r="H47" s="115">
        <v>6.08</v>
      </c>
      <c r="I47" s="115">
        <v>7.69</v>
      </c>
      <c r="J47" s="115">
        <v>2.6</v>
      </c>
      <c r="K47" s="115">
        <v>1.37</v>
      </c>
      <c r="L47" s="115">
        <v>1.0229999999999999</v>
      </c>
      <c r="M47" s="115">
        <v>0.18</v>
      </c>
      <c r="N47" s="115">
        <v>1.1200000000000001</v>
      </c>
      <c r="O47" s="115">
        <v>99.31</v>
      </c>
      <c r="P47" s="115">
        <v>23</v>
      </c>
      <c r="Q47" s="115">
        <v>1</v>
      </c>
      <c r="R47" s="115">
        <v>174</v>
      </c>
      <c r="S47" s="115">
        <v>269</v>
      </c>
      <c r="T47" s="115">
        <v>240</v>
      </c>
      <c r="U47" s="115">
        <v>17</v>
      </c>
      <c r="V47" s="115">
        <v>111</v>
      </c>
      <c r="W47" s="115">
        <v>160</v>
      </c>
      <c r="X47" s="115">
        <v>46</v>
      </c>
      <c r="Y47" s="115">
        <v>90</v>
      </c>
      <c r="Z47" s="115">
        <v>90</v>
      </c>
      <c r="AA47" s="115">
        <v>60</v>
      </c>
      <c r="AB47" s="115">
        <v>16</v>
      </c>
      <c r="AC47" s="115">
        <v>1</v>
      </c>
      <c r="AD47" s="115" t="s">
        <v>97</v>
      </c>
      <c r="AE47" s="115">
        <v>33</v>
      </c>
      <c r="AF47" s="115">
        <v>7</v>
      </c>
      <c r="AG47" s="115" t="s">
        <v>90</v>
      </c>
      <c r="AH47" s="115" t="s">
        <v>91</v>
      </c>
      <c r="AI47" s="115" t="s">
        <v>92</v>
      </c>
      <c r="AJ47" s="115">
        <v>1</v>
      </c>
      <c r="AK47" s="115" t="s">
        <v>91</v>
      </c>
      <c r="AL47" s="115">
        <v>3.1</v>
      </c>
      <c r="AM47" s="115">
        <v>16.100000000000001</v>
      </c>
      <c r="AN47" s="115">
        <v>36.9</v>
      </c>
      <c r="AO47" s="115">
        <v>4.5199999999999996</v>
      </c>
      <c r="AP47" s="115">
        <v>18.399999999999999</v>
      </c>
      <c r="AQ47" s="115">
        <v>4.0999999999999996</v>
      </c>
      <c r="AR47" s="115">
        <v>1.29</v>
      </c>
      <c r="AS47" s="115">
        <v>3.7</v>
      </c>
      <c r="AT47" s="115">
        <v>0.6</v>
      </c>
      <c r="AU47" s="115">
        <v>3.7</v>
      </c>
      <c r="AV47" s="115">
        <v>0.7</v>
      </c>
      <c r="AW47" s="115">
        <v>2.2000000000000002</v>
      </c>
      <c r="AX47" s="115">
        <v>0.32</v>
      </c>
      <c r="AY47" s="115">
        <v>2</v>
      </c>
      <c r="AZ47" s="115">
        <v>0.3</v>
      </c>
      <c r="BA47" s="115">
        <v>2.8</v>
      </c>
      <c r="BB47" s="115">
        <v>0.5</v>
      </c>
      <c r="BC47" s="115">
        <v>8</v>
      </c>
      <c r="BD47" s="115">
        <v>0.1</v>
      </c>
      <c r="BE47" s="115" t="s">
        <v>97</v>
      </c>
      <c r="BF47" s="115" t="s">
        <v>93</v>
      </c>
      <c r="BG47" s="115">
        <v>2</v>
      </c>
      <c r="BH47" s="115">
        <v>0.5</v>
      </c>
      <c r="BI47" s="115"/>
    </row>
    <row r="48" spans="1:61">
      <c r="A48" s="114" t="s">
        <v>414</v>
      </c>
      <c r="B48" s="118">
        <v>20</v>
      </c>
      <c r="C48" s="115" t="s">
        <v>95</v>
      </c>
      <c r="D48" s="115">
        <v>49.39</v>
      </c>
      <c r="E48" s="115">
        <v>14.2</v>
      </c>
      <c r="F48" s="115">
        <v>11.32</v>
      </c>
      <c r="G48" s="115">
        <v>0.16700000000000001</v>
      </c>
      <c r="H48" s="115">
        <v>11.08</v>
      </c>
      <c r="I48" s="115">
        <v>9.68</v>
      </c>
      <c r="J48" s="115">
        <v>1.61</v>
      </c>
      <c r="K48" s="115">
        <v>0.31</v>
      </c>
      <c r="L48" s="115">
        <v>0.67900000000000005</v>
      </c>
      <c r="M48" s="115">
        <v>0.13</v>
      </c>
      <c r="N48" s="115">
        <v>1.1399999999999999</v>
      </c>
      <c r="O48" s="115">
        <v>99.71</v>
      </c>
      <c r="P48" s="115">
        <v>28</v>
      </c>
      <c r="Q48" s="115" t="s">
        <v>96</v>
      </c>
      <c r="R48" s="115">
        <v>151</v>
      </c>
      <c r="S48" s="115">
        <v>96</v>
      </c>
      <c r="T48" s="115">
        <v>219</v>
      </c>
      <c r="U48" s="115">
        <v>13</v>
      </c>
      <c r="V48" s="115">
        <v>79</v>
      </c>
      <c r="W48" s="115">
        <v>390</v>
      </c>
      <c r="X48" s="115">
        <v>58</v>
      </c>
      <c r="Y48" s="115">
        <v>210</v>
      </c>
      <c r="Z48" s="115" t="s">
        <v>88</v>
      </c>
      <c r="AA48" s="115">
        <v>100</v>
      </c>
      <c r="AB48" s="115">
        <v>14</v>
      </c>
      <c r="AC48" s="115">
        <v>1</v>
      </c>
      <c r="AD48" s="115" t="s">
        <v>97</v>
      </c>
      <c r="AE48" s="115">
        <v>8</v>
      </c>
      <c r="AF48" s="115">
        <v>5</v>
      </c>
      <c r="AG48" s="115" t="s">
        <v>90</v>
      </c>
      <c r="AH48" s="115" t="s">
        <v>91</v>
      </c>
      <c r="AI48" s="115" t="s">
        <v>92</v>
      </c>
      <c r="AJ48" s="115" t="s">
        <v>96</v>
      </c>
      <c r="AK48" s="115" t="s">
        <v>91</v>
      </c>
      <c r="AL48" s="115">
        <v>3.9</v>
      </c>
      <c r="AM48" s="115">
        <v>11.5</v>
      </c>
      <c r="AN48" s="115">
        <v>25.8</v>
      </c>
      <c r="AO48" s="115">
        <v>3.25</v>
      </c>
      <c r="AP48" s="115">
        <v>13.2</v>
      </c>
      <c r="AQ48" s="115">
        <v>2.9</v>
      </c>
      <c r="AR48" s="115">
        <v>1.01</v>
      </c>
      <c r="AS48" s="115">
        <v>2.7</v>
      </c>
      <c r="AT48" s="115">
        <v>0.5</v>
      </c>
      <c r="AU48" s="115">
        <v>2.7</v>
      </c>
      <c r="AV48" s="115">
        <v>0.5</v>
      </c>
      <c r="AW48" s="115">
        <v>1.5</v>
      </c>
      <c r="AX48" s="115">
        <v>0.23</v>
      </c>
      <c r="AY48" s="115">
        <v>1.5</v>
      </c>
      <c r="AZ48" s="115">
        <v>0.24</v>
      </c>
      <c r="BA48" s="115">
        <v>1.9</v>
      </c>
      <c r="BB48" s="115">
        <v>0.3</v>
      </c>
      <c r="BC48" s="115">
        <v>1</v>
      </c>
      <c r="BD48" s="115" t="s">
        <v>403</v>
      </c>
      <c r="BE48" s="115" t="s">
        <v>97</v>
      </c>
      <c r="BF48" s="115" t="s">
        <v>93</v>
      </c>
      <c r="BG48" s="115">
        <v>1.5</v>
      </c>
      <c r="BH48" s="115">
        <v>0.3</v>
      </c>
      <c r="BI48" s="115"/>
    </row>
    <row r="49" spans="1:61">
      <c r="A49" s="114" t="s">
        <v>415</v>
      </c>
      <c r="B49" s="118">
        <v>330</v>
      </c>
      <c r="C49" s="115" t="s">
        <v>95</v>
      </c>
      <c r="D49" s="115">
        <v>53.17</v>
      </c>
      <c r="E49" s="115">
        <v>18.260000000000002</v>
      </c>
      <c r="F49" s="115">
        <v>7.11</v>
      </c>
      <c r="G49" s="115">
        <v>0.13300000000000001</v>
      </c>
      <c r="H49" s="115">
        <v>5.33</v>
      </c>
      <c r="I49" s="115">
        <v>9.16</v>
      </c>
      <c r="J49" s="115">
        <v>4.17</v>
      </c>
      <c r="K49" s="115">
        <v>0.76</v>
      </c>
      <c r="L49" s="115">
        <v>0.85699999999999998</v>
      </c>
      <c r="M49" s="115">
        <v>0.14000000000000001</v>
      </c>
      <c r="N49" s="115">
        <v>1.1299999999999999</v>
      </c>
      <c r="O49" s="115">
        <v>100.2</v>
      </c>
      <c r="P49" s="115">
        <v>28</v>
      </c>
      <c r="Q49" s="115" t="s">
        <v>96</v>
      </c>
      <c r="R49" s="115">
        <v>174</v>
      </c>
      <c r="S49" s="115">
        <v>118</v>
      </c>
      <c r="T49" s="115">
        <v>228</v>
      </c>
      <c r="U49" s="115">
        <v>16</v>
      </c>
      <c r="V49" s="115">
        <v>105</v>
      </c>
      <c r="W49" s="115">
        <v>90</v>
      </c>
      <c r="X49" s="115">
        <v>25</v>
      </c>
      <c r="Y49" s="115">
        <v>50</v>
      </c>
      <c r="Z49" s="115" t="s">
        <v>88</v>
      </c>
      <c r="AA49" s="115">
        <v>100</v>
      </c>
      <c r="AB49" s="115">
        <v>16</v>
      </c>
      <c r="AC49" s="115">
        <v>1</v>
      </c>
      <c r="AD49" s="115" t="s">
        <v>97</v>
      </c>
      <c r="AE49" s="115">
        <v>38</v>
      </c>
      <c r="AF49" s="115">
        <v>6</v>
      </c>
      <c r="AG49" s="115">
        <v>4</v>
      </c>
      <c r="AH49" s="115" t="s">
        <v>91</v>
      </c>
      <c r="AI49" s="115" t="s">
        <v>92</v>
      </c>
      <c r="AJ49" s="115">
        <v>2</v>
      </c>
      <c r="AK49" s="115">
        <v>0.6</v>
      </c>
      <c r="AL49" s="115">
        <v>46.1</v>
      </c>
      <c r="AM49" s="115">
        <v>11.9</v>
      </c>
      <c r="AN49" s="115">
        <v>29.4</v>
      </c>
      <c r="AO49" s="115">
        <v>3.84</v>
      </c>
      <c r="AP49" s="115">
        <v>15.7</v>
      </c>
      <c r="AQ49" s="115">
        <v>3.5</v>
      </c>
      <c r="AR49" s="115">
        <v>1.26</v>
      </c>
      <c r="AS49" s="115">
        <v>3.3</v>
      </c>
      <c r="AT49" s="115">
        <v>0.6</v>
      </c>
      <c r="AU49" s="115">
        <v>3.3</v>
      </c>
      <c r="AV49" s="115">
        <v>0.7</v>
      </c>
      <c r="AW49" s="115">
        <v>1.9</v>
      </c>
      <c r="AX49" s="115">
        <v>0.28000000000000003</v>
      </c>
      <c r="AY49" s="115">
        <v>1.8</v>
      </c>
      <c r="AZ49" s="115">
        <v>0.3</v>
      </c>
      <c r="BA49" s="115">
        <v>2.6</v>
      </c>
      <c r="BB49" s="115">
        <v>0.4</v>
      </c>
      <c r="BC49" s="115" t="s">
        <v>96</v>
      </c>
      <c r="BD49" s="115">
        <v>0.2</v>
      </c>
      <c r="BE49" s="115" t="s">
        <v>97</v>
      </c>
      <c r="BF49" s="115" t="s">
        <v>93</v>
      </c>
      <c r="BG49" s="115">
        <v>1.9</v>
      </c>
      <c r="BH49" s="115">
        <v>0.4</v>
      </c>
      <c r="BI49" s="115"/>
    </row>
    <row r="50" spans="1:61">
      <c r="A50" s="114" t="s">
        <v>406</v>
      </c>
      <c r="B50" s="118">
        <v>1140</v>
      </c>
      <c r="C50" s="115">
        <v>0.1</v>
      </c>
      <c r="D50" s="115">
        <v>55.1</v>
      </c>
      <c r="E50" s="115">
        <v>16.7</v>
      </c>
      <c r="F50" s="115">
        <v>9.5500000000000007</v>
      </c>
      <c r="G50" s="115">
        <v>0.16300000000000001</v>
      </c>
      <c r="H50" s="115">
        <v>4.04</v>
      </c>
      <c r="I50" s="115">
        <v>8.23</v>
      </c>
      <c r="J50" s="115">
        <v>3.18</v>
      </c>
      <c r="K50" s="115">
        <v>0.55000000000000004</v>
      </c>
      <c r="L50" s="115">
        <v>1.196</v>
      </c>
      <c r="M50" s="115">
        <v>0.2</v>
      </c>
      <c r="N50" s="115">
        <v>1.26</v>
      </c>
      <c r="O50" s="115">
        <v>100.2</v>
      </c>
      <c r="P50" s="115">
        <v>28</v>
      </c>
      <c r="Q50" s="115">
        <v>1</v>
      </c>
      <c r="R50" s="115">
        <v>237</v>
      </c>
      <c r="S50" s="115">
        <v>142</v>
      </c>
      <c r="T50" s="115">
        <v>265</v>
      </c>
      <c r="U50" s="115">
        <v>21</v>
      </c>
      <c r="V50" s="115">
        <v>134</v>
      </c>
      <c r="W50" s="115">
        <v>60</v>
      </c>
      <c r="X50" s="115">
        <v>26</v>
      </c>
      <c r="Y50" s="115">
        <v>40</v>
      </c>
      <c r="Z50" s="115" t="s">
        <v>88</v>
      </c>
      <c r="AA50" s="115">
        <v>90</v>
      </c>
      <c r="AB50" s="115">
        <v>18</v>
      </c>
      <c r="AC50" s="115">
        <v>1</v>
      </c>
      <c r="AD50" s="115" t="s">
        <v>97</v>
      </c>
      <c r="AE50" s="115">
        <v>124</v>
      </c>
      <c r="AF50" s="115">
        <v>8</v>
      </c>
      <c r="AG50" s="115" t="s">
        <v>90</v>
      </c>
      <c r="AH50" s="115" t="s">
        <v>91</v>
      </c>
      <c r="AI50" s="115" t="s">
        <v>92</v>
      </c>
      <c r="AJ50" s="115">
        <v>4</v>
      </c>
      <c r="AK50" s="115">
        <v>1.7</v>
      </c>
      <c r="AL50" s="115">
        <v>92.8</v>
      </c>
      <c r="AM50" s="115">
        <v>20.399999999999999</v>
      </c>
      <c r="AN50" s="115">
        <v>44.7</v>
      </c>
      <c r="AO50" s="115">
        <v>5.37</v>
      </c>
      <c r="AP50" s="115">
        <v>21.1</v>
      </c>
      <c r="AQ50" s="115">
        <v>4.3</v>
      </c>
      <c r="AR50" s="115">
        <v>1.4</v>
      </c>
      <c r="AS50" s="115">
        <v>4.2</v>
      </c>
      <c r="AT50" s="115">
        <v>0.7</v>
      </c>
      <c r="AU50" s="115">
        <v>4.3</v>
      </c>
      <c r="AV50" s="115">
        <v>0.8</v>
      </c>
      <c r="AW50" s="115">
        <v>2.4</v>
      </c>
      <c r="AX50" s="115">
        <v>0.38</v>
      </c>
      <c r="AY50" s="115">
        <v>2.5</v>
      </c>
      <c r="AZ50" s="115">
        <v>0.4</v>
      </c>
      <c r="BA50" s="115">
        <v>3.2</v>
      </c>
      <c r="BB50" s="115">
        <v>0.5</v>
      </c>
      <c r="BC50" s="115" t="s">
        <v>96</v>
      </c>
      <c r="BD50" s="115">
        <v>1</v>
      </c>
      <c r="BE50" s="115" t="s">
        <v>97</v>
      </c>
      <c r="BF50" s="115" t="s">
        <v>93</v>
      </c>
      <c r="BG50" s="115">
        <v>2.2999999999999998</v>
      </c>
      <c r="BH50" s="115">
        <v>0.5</v>
      </c>
      <c r="BI50" s="115"/>
    </row>
    <row r="51" spans="1:61">
      <c r="A51" s="114" t="s">
        <v>416</v>
      </c>
      <c r="B51" s="118">
        <v>20</v>
      </c>
      <c r="C51" s="115" t="s">
        <v>95</v>
      </c>
      <c r="D51" s="115">
        <v>49.6</v>
      </c>
      <c r="E51" s="115">
        <v>15.28</v>
      </c>
      <c r="F51" s="115">
        <v>9.98</v>
      </c>
      <c r="G51" s="115">
        <v>0.158</v>
      </c>
      <c r="H51" s="115">
        <v>10.3</v>
      </c>
      <c r="I51" s="115">
        <v>10.35</v>
      </c>
      <c r="J51" s="115">
        <v>2.2599999999999998</v>
      </c>
      <c r="K51" s="115">
        <v>0.23</v>
      </c>
      <c r="L51" s="115">
        <v>0.60199999999999998</v>
      </c>
      <c r="M51" s="115">
        <v>0.11</v>
      </c>
      <c r="N51" s="115">
        <v>1.2</v>
      </c>
      <c r="O51" s="115">
        <v>100.1</v>
      </c>
      <c r="P51" s="115">
        <v>25</v>
      </c>
      <c r="Q51" s="115" t="s">
        <v>96</v>
      </c>
      <c r="R51" s="115">
        <v>132</v>
      </c>
      <c r="S51" s="115">
        <v>55</v>
      </c>
      <c r="T51" s="115">
        <v>287</v>
      </c>
      <c r="U51" s="115">
        <v>12</v>
      </c>
      <c r="V51" s="115">
        <v>71</v>
      </c>
      <c r="W51" s="115">
        <v>350</v>
      </c>
      <c r="X51" s="115">
        <v>52</v>
      </c>
      <c r="Y51" s="115">
        <v>180</v>
      </c>
      <c r="Z51" s="115" t="s">
        <v>88</v>
      </c>
      <c r="AA51" s="115">
        <v>90</v>
      </c>
      <c r="AB51" s="115">
        <v>14</v>
      </c>
      <c r="AC51" s="115">
        <v>1</v>
      </c>
      <c r="AD51" s="115" t="s">
        <v>97</v>
      </c>
      <c r="AE51" s="115">
        <v>3</v>
      </c>
      <c r="AF51" s="115">
        <v>4</v>
      </c>
      <c r="AG51" s="115" t="s">
        <v>90</v>
      </c>
      <c r="AH51" s="115" t="s">
        <v>91</v>
      </c>
      <c r="AI51" s="115" t="s">
        <v>92</v>
      </c>
      <c r="AJ51" s="115" t="s">
        <v>96</v>
      </c>
      <c r="AK51" s="115" t="s">
        <v>91</v>
      </c>
      <c r="AL51" s="115">
        <v>1.2</v>
      </c>
      <c r="AM51" s="115">
        <v>8.5</v>
      </c>
      <c r="AN51" s="115">
        <v>20.7</v>
      </c>
      <c r="AO51" s="115">
        <v>2.66</v>
      </c>
      <c r="AP51" s="115">
        <v>11.5</v>
      </c>
      <c r="AQ51" s="115">
        <v>2.4</v>
      </c>
      <c r="AR51" s="115">
        <v>0.9</v>
      </c>
      <c r="AS51" s="115">
        <v>2.5</v>
      </c>
      <c r="AT51" s="115">
        <v>0.4</v>
      </c>
      <c r="AU51" s="115">
        <v>2.5</v>
      </c>
      <c r="AV51" s="115">
        <v>0.5</v>
      </c>
      <c r="AW51" s="115">
        <v>1.4</v>
      </c>
      <c r="AX51" s="115">
        <v>0.21</v>
      </c>
      <c r="AY51" s="115">
        <v>1.3</v>
      </c>
      <c r="AZ51" s="115">
        <v>0.2</v>
      </c>
      <c r="BA51" s="115">
        <v>1.7</v>
      </c>
      <c r="BB51" s="115">
        <v>0.3</v>
      </c>
      <c r="BC51" s="115" t="s">
        <v>96</v>
      </c>
      <c r="BD51" s="115" t="s">
        <v>403</v>
      </c>
      <c r="BE51" s="115" t="s">
        <v>97</v>
      </c>
      <c r="BF51" s="115" t="s">
        <v>93</v>
      </c>
      <c r="BG51" s="115">
        <v>1.2</v>
      </c>
      <c r="BH51" s="115">
        <v>0.2</v>
      </c>
      <c r="BI51" s="115"/>
    </row>
    <row r="52" spans="1:61">
      <c r="A52" s="114" t="s">
        <v>417</v>
      </c>
      <c r="B52" s="118">
        <v>30</v>
      </c>
      <c r="C52" s="115" t="s">
        <v>95</v>
      </c>
      <c r="D52" s="115">
        <v>53.28</v>
      </c>
      <c r="E52" s="115">
        <v>16.05</v>
      </c>
      <c r="F52" s="115">
        <v>8.3000000000000007</v>
      </c>
      <c r="G52" s="115">
        <v>0.13100000000000001</v>
      </c>
      <c r="H52" s="115">
        <v>6.69</v>
      </c>
      <c r="I52" s="115">
        <v>9.5500000000000007</v>
      </c>
      <c r="J52" s="115">
        <v>3.94</v>
      </c>
      <c r="K52" s="115">
        <v>0.28999999999999998</v>
      </c>
      <c r="L52" s="115">
        <v>0.7</v>
      </c>
      <c r="M52" s="115">
        <v>0.13</v>
      </c>
      <c r="N52" s="115">
        <v>1.0900000000000001</v>
      </c>
      <c r="O52" s="115">
        <v>100.1</v>
      </c>
      <c r="P52" s="115">
        <v>29</v>
      </c>
      <c r="Q52" s="115" t="s">
        <v>96</v>
      </c>
      <c r="R52" s="115">
        <v>159</v>
      </c>
      <c r="S52" s="115">
        <v>57</v>
      </c>
      <c r="T52" s="115">
        <v>344</v>
      </c>
      <c r="U52" s="115">
        <v>14</v>
      </c>
      <c r="V52" s="115">
        <v>77</v>
      </c>
      <c r="W52" s="115">
        <v>180</v>
      </c>
      <c r="X52" s="115">
        <v>33</v>
      </c>
      <c r="Y52" s="115">
        <v>80</v>
      </c>
      <c r="Z52" s="115">
        <v>20</v>
      </c>
      <c r="AA52" s="115">
        <v>70</v>
      </c>
      <c r="AB52" s="115">
        <v>15</v>
      </c>
      <c r="AC52" s="115">
        <v>1</v>
      </c>
      <c r="AD52" s="115" t="s">
        <v>97</v>
      </c>
      <c r="AE52" s="115">
        <v>6</v>
      </c>
      <c r="AF52" s="115">
        <v>4</v>
      </c>
      <c r="AG52" s="115" t="s">
        <v>90</v>
      </c>
      <c r="AH52" s="115" t="s">
        <v>91</v>
      </c>
      <c r="AI52" s="115" t="s">
        <v>92</v>
      </c>
      <c r="AJ52" s="115" t="s">
        <v>96</v>
      </c>
      <c r="AK52" s="115">
        <v>0.6</v>
      </c>
      <c r="AL52" s="115">
        <v>10.6</v>
      </c>
      <c r="AM52" s="115">
        <v>12.4</v>
      </c>
      <c r="AN52" s="115">
        <v>27.5</v>
      </c>
      <c r="AO52" s="115">
        <v>3.36</v>
      </c>
      <c r="AP52" s="115">
        <v>13.3</v>
      </c>
      <c r="AQ52" s="115">
        <v>3</v>
      </c>
      <c r="AR52" s="115">
        <v>0.91</v>
      </c>
      <c r="AS52" s="115">
        <v>2.8</v>
      </c>
      <c r="AT52" s="115">
        <v>0.5</v>
      </c>
      <c r="AU52" s="115">
        <v>2.8</v>
      </c>
      <c r="AV52" s="115">
        <v>0.6</v>
      </c>
      <c r="AW52" s="115">
        <v>1.6</v>
      </c>
      <c r="AX52" s="115">
        <v>0.23</v>
      </c>
      <c r="AY52" s="115">
        <v>1.5</v>
      </c>
      <c r="AZ52" s="115">
        <v>0.23</v>
      </c>
      <c r="BA52" s="115">
        <v>1.9</v>
      </c>
      <c r="BB52" s="115">
        <v>0.3</v>
      </c>
      <c r="BC52" s="115" t="s">
        <v>96</v>
      </c>
      <c r="BD52" s="115" t="s">
        <v>403</v>
      </c>
      <c r="BE52" s="115" t="s">
        <v>97</v>
      </c>
      <c r="BF52" s="115" t="s">
        <v>93</v>
      </c>
      <c r="BG52" s="115">
        <v>1.4</v>
      </c>
      <c r="BH52" s="115">
        <v>0.3</v>
      </c>
      <c r="BI52" s="115"/>
    </row>
    <row r="53" spans="1:61">
      <c r="A53" s="114" t="s">
        <v>418</v>
      </c>
      <c r="B53" s="118">
        <v>320</v>
      </c>
      <c r="C53" s="115" t="s">
        <v>95</v>
      </c>
      <c r="D53" s="115">
        <v>51.19</v>
      </c>
      <c r="E53" s="115">
        <v>16.77</v>
      </c>
      <c r="F53" s="115">
        <v>8.99</v>
      </c>
      <c r="G53" s="115">
        <v>0.151</v>
      </c>
      <c r="H53" s="115">
        <v>5.93</v>
      </c>
      <c r="I53" s="115">
        <v>10.1</v>
      </c>
      <c r="J53" s="115">
        <v>3.62</v>
      </c>
      <c r="K53" s="115">
        <v>0.37</v>
      </c>
      <c r="L53" s="115">
        <v>0.86499999999999999</v>
      </c>
      <c r="M53" s="115">
        <v>0.16</v>
      </c>
      <c r="N53" s="115">
        <v>0.99</v>
      </c>
      <c r="O53" s="115">
        <v>99.14</v>
      </c>
      <c r="P53" s="115">
        <v>31</v>
      </c>
      <c r="Q53" s="115" t="s">
        <v>96</v>
      </c>
      <c r="R53" s="115">
        <v>189</v>
      </c>
      <c r="S53" s="115">
        <v>72</v>
      </c>
      <c r="T53" s="115">
        <v>256</v>
      </c>
      <c r="U53" s="115">
        <v>16</v>
      </c>
      <c r="V53" s="115">
        <v>84</v>
      </c>
      <c r="W53" s="115">
        <v>120</v>
      </c>
      <c r="X53" s="115">
        <v>32</v>
      </c>
      <c r="Y53" s="115">
        <v>60</v>
      </c>
      <c r="Z53" s="115" t="s">
        <v>88</v>
      </c>
      <c r="AA53" s="115">
        <v>70</v>
      </c>
      <c r="AB53" s="115">
        <v>16</v>
      </c>
      <c r="AC53" s="115">
        <v>1</v>
      </c>
      <c r="AD53" s="115" t="s">
        <v>97</v>
      </c>
      <c r="AE53" s="115">
        <v>14</v>
      </c>
      <c r="AF53" s="115">
        <v>5</v>
      </c>
      <c r="AG53" s="115" t="s">
        <v>90</v>
      </c>
      <c r="AH53" s="115" t="s">
        <v>91</v>
      </c>
      <c r="AI53" s="115" t="s">
        <v>92</v>
      </c>
      <c r="AJ53" s="115" t="s">
        <v>96</v>
      </c>
      <c r="AK53" s="115">
        <v>1.1000000000000001</v>
      </c>
      <c r="AL53" s="115">
        <v>24</v>
      </c>
      <c r="AM53" s="115">
        <v>10.9</v>
      </c>
      <c r="AN53" s="115">
        <v>27.3</v>
      </c>
      <c r="AO53" s="115">
        <v>3.66</v>
      </c>
      <c r="AP53" s="115">
        <v>15.6</v>
      </c>
      <c r="AQ53" s="115">
        <v>3.4</v>
      </c>
      <c r="AR53" s="115">
        <v>1.05</v>
      </c>
      <c r="AS53" s="115">
        <v>3.2</v>
      </c>
      <c r="AT53" s="115">
        <v>0.5</v>
      </c>
      <c r="AU53" s="115">
        <v>3.1</v>
      </c>
      <c r="AV53" s="115">
        <v>0.6</v>
      </c>
      <c r="AW53" s="115">
        <v>1.8</v>
      </c>
      <c r="AX53" s="115">
        <v>0.26</v>
      </c>
      <c r="AY53" s="115">
        <v>1.7</v>
      </c>
      <c r="AZ53" s="115">
        <v>0.28999999999999998</v>
      </c>
      <c r="BA53" s="115">
        <v>2</v>
      </c>
      <c r="BB53" s="115">
        <v>0.3</v>
      </c>
      <c r="BC53" s="115" t="s">
        <v>96</v>
      </c>
      <c r="BD53" s="115" t="s">
        <v>403</v>
      </c>
      <c r="BE53" s="115" t="s">
        <v>97</v>
      </c>
      <c r="BF53" s="115" t="s">
        <v>93</v>
      </c>
      <c r="BG53" s="115">
        <v>1.5</v>
      </c>
      <c r="BH53" s="115">
        <v>0.3</v>
      </c>
      <c r="BI53" s="115"/>
    </row>
    <row r="54" spans="1:61">
      <c r="A54" s="114" t="s">
        <v>419</v>
      </c>
      <c r="B54" s="118">
        <v>170</v>
      </c>
      <c r="C54" s="115" t="s">
        <v>95</v>
      </c>
      <c r="D54" s="115">
        <v>53.26</v>
      </c>
      <c r="E54" s="115">
        <v>16.82</v>
      </c>
      <c r="F54" s="115">
        <v>7.99</v>
      </c>
      <c r="G54" s="115">
        <v>0.14799999999999999</v>
      </c>
      <c r="H54" s="115">
        <v>5.63</v>
      </c>
      <c r="I54" s="115">
        <v>8.7799999999999994</v>
      </c>
      <c r="J54" s="115">
        <v>4.3</v>
      </c>
      <c r="K54" s="115">
        <v>0.51</v>
      </c>
      <c r="L54" s="115">
        <v>0.74</v>
      </c>
      <c r="M54" s="115">
        <v>0.13</v>
      </c>
      <c r="N54" s="115">
        <v>0.91</v>
      </c>
      <c r="O54" s="115">
        <v>99.22</v>
      </c>
      <c r="P54" s="115">
        <v>27</v>
      </c>
      <c r="Q54" s="115" t="s">
        <v>96</v>
      </c>
      <c r="R54" s="115">
        <v>168</v>
      </c>
      <c r="S54" s="115">
        <v>81</v>
      </c>
      <c r="T54" s="115">
        <v>256</v>
      </c>
      <c r="U54" s="115">
        <v>13</v>
      </c>
      <c r="V54" s="115">
        <v>82</v>
      </c>
      <c r="W54" s="115">
        <v>180</v>
      </c>
      <c r="X54" s="115">
        <v>30</v>
      </c>
      <c r="Y54" s="115">
        <v>70</v>
      </c>
      <c r="Z54" s="115" t="s">
        <v>88</v>
      </c>
      <c r="AA54" s="115">
        <v>100</v>
      </c>
      <c r="AB54" s="115">
        <v>16</v>
      </c>
      <c r="AC54" s="115">
        <v>1</v>
      </c>
      <c r="AD54" s="115" t="s">
        <v>97</v>
      </c>
      <c r="AE54" s="115">
        <v>12</v>
      </c>
      <c r="AF54" s="115">
        <v>5</v>
      </c>
      <c r="AG54" s="115" t="s">
        <v>90</v>
      </c>
      <c r="AH54" s="115" t="s">
        <v>91</v>
      </c>
      <c r="AI54" s="115" t="s">
        <v>92</v>
      </c>
      <c r="AJ54" s="115" t="s">
        <v>96</v>
      </c>
      <c r="AK54" s="115" t="s">
        <v>91</v>
      </c>
      <c r="AL54" s="115">
        <v>29.1</v>
      </c>
      <c r="AM54" s="115">
        <v>11.8</v>
      </c>
      <c r="AN54" s="115">
        <v>27.3</v>
      </c>
      <c r="AO54" s="115">
        <v>3.45</v>
      </c>
      <c r="AP54" s="115">
        <v>13.5</v>
      </c>
      <c r="AQ54" s="115">
        <v>3</v>
      </c>
      <c r="AR54" s="115">
        <v>1.05</v>
      </c>
      <c r="AS54" s="115">
        <v>3</v>
      </c>
      <c r="AT54" s="115">
        <v>0.5</v>
      </c>
      <c r="AU54" s="115">
        <v>2.9</v>
      </c>
      <c r="AV54" s="115">
        <v>0.6</v>
      </c>
      <c r="AW54" s="115">
        <v>1.7</v>
      </c>
      <c r="AX54" s="115">
        <v>0.25</v>
      </c>
      <c r="AY54" s="115">
        <v>1.7</v>
      </c>
      <c r="AZ54" s="115">
        <v>0.26</v>
      </c>
      <c r="BA54" s="115">
        <v>2</v>
      </c>
      <c r="BB54" s="115">
        <v>0.3</v>
      </c>
      <c r="BC54" s="115" t="s">
        <v>96</v>
      </c>
      <c r="BD54" s="115" t="s">
        <v>403</v>
      </c>
      <c r="BE54" s="115" t="s">
        <v>97</v>
      </c>
      <c r="BF54" s="115" t="s">
        <v>93</v>
      </c>
      <c r="BG54" s="115">
        <v>1.5</v>
      </c>
      <c r="BH54" s="115">
        <v>0.4</v>
      </c>
      <c r="BI54" s="115"/>
    </row>
    <row r="55" spans="1:61">
      <c r="A55" s="114" t="s">
        <v>420</v>
      </c>
      <c r="B55" s="118">
        <v>20</v>
      </c>
      <c r="C55" s="115" t="s">
        <v>95</v>
      </c>
      <c r="D55" s="115">
        <v>50.25</v>
      </c>
      <c r="E55" s="115">
        <v>14.53</v>
      </c>
      <c r="F55" s="115">
        <v>10.58</v>
      </c>
      <c r="G55" s="115">
        <v>0.151</v>
      </c>
      <c r="H55" s="115">
        <v>10.32</v>
      </c>
      <c r="I55" s="115">
        <v>10.33</v>
      </c>
      <c r="J55" s="115">
        <v>2.27</v>
      </c>
      <c r="K55" s="115">
        <v>0.21</v>
      </c>
      <c r="L55" s="115">
        <v>0.60499999999999998</v>
      </c>
      <c r="M55" s="115">
        <v>0.1</v>
      </c>
      <c r="N55" s="115">
        <v>1.01</v>
      </c>
      <c r="O55" s="115">
        <v>100.3</v>
      </c>
      <c r="P55" s="115">
        <v>26</v>
      </c>
      <c r="Q55" s="115" t="s">
        <v>96</v>
      </c>
      <c r="R55" s="115">
        <v>144</v>
      </c>
      <c r="S55" s="115">
        <v>74</v>
      </c>
      <c r="T55" s="115">
        <v>244</v>
      </c>
      <c r="U55" s="115">
        <v>11</v>
      </c>
      <c r="V55" s="115">
        <v>72</v>
      </c>
      <c r="W55" s="115">
        <v>330</v>
      </c>
      <c r="X55" s="115">
        <v>56</v>
      </c>
      <c r="Y55" s="115">
        <v>180</v>
      </c>
      <c r="Z55" s="115">
        <v>10</v>
      </c>
      <c r="AA55" s="115">
        <v>90</v>
      </c>
      <c r="AB55" s="115">
        <v>14</v>
      </c>
      <c r="AC55" s="115">
        <v>2</v>
      </c>
      <c r="AD55" s="115" t="s">
        <v>97</v>
      </c>
      <c r="AE55" s="115">
        <v>3</v>
      </c>
      <c r="AF55" s="115">
        <v>4</v>
      </c>
      <c r="AG55" s="115" t="s">
        <v>90</v>
      </c>
      <c r="AH55" s="115" t="s">
        <v>91</v>
      </c>
      <c r="AI55" s="115" t="s">
        <v>92</v>
      </c>
      <c r="AJ55" s="115" t="s">
        <v>96</v>
      </c>
      <c r="AK55" s="115" t="s">
        <v>91</v>
      </c>
      <c r="AL55" s="115">
        <v>2</v>
      </c>
      <c r="AM55" s="115">
        <v>11.4</v>
      </c>
      <c r="AN55" s="115">
        <v>25.3</v>
      </c>
      <c r="AO55" s="115">
        <v>2.98</v>
      </c>
      <c r="AP55" s="115">
        <v>11.9</v>
      </c>
      <c r="AQ55" s="115">
        <v>2.5</v>
      </c>
      <c r="AR55" s="115">
        <v>0.9</v>
      </c>
      <c r="AS55" s="115">
        <v>2.5</v>
      </c>
      <c r="AT55" s="115">
        <v>0.4</v>
      </c>
      <c r="AU55" s="115">
        <v>2.5</v>
      </c>
      <c r="AV55" s="115">
        <v>0.5</v>
      </c>
      <c r="AW55" s="115">
        <v>1.3</v>
      </c>
      <c r="AX55" s="115">
        <v>0.2</v>
      </c>
      <c r="AY55" s="115">
        <v>1.3</v>
      </c>
      <c r="AZ55" s="115">
        <v>0.19</v>
      </c>
      <c r="BA55" s="115">
        <v>1.8</v>
      </c>
      <c r="BB55" s="115">
        <v>0.3</v>
      </c>
      <c r="BC55" s="115" t="s">
        <v>96</v>
      </c>
      <c r="BD55" s="115" t="s">
        <v>403</v>
      </c>
      <c r="BE55" s="115" t="s">
        <v>97</v>
      </c>
      <c r="BF55" s="115" t="s">
        <v>93</v>
      </c>
      <c r="BG55" s="115">
        <v>1.3</v>
      </c>
      <c r="BH55" s="115">
        <v>0.3</v>
      </c>
      <c r="BI55" s="115"/>
    </row>
    <row r="56" spans="1:61">
      <c r="A56" s="114" t="s">
        <v>421</v>
      </c>
      <c r="B56" s="118">
        <v>1210</v>
      </c>
      <c r="C56" s="115">
        <v>0.23</v>
      </c>
      <c r="D56" s="115">
        <v>47.46</v>
      </c>
      <c r="E56" s="115">
        <v>14.13</v>
      </c>
      <c r="F56" s="115">
        <v>10.96</v>
      </c>
      <c r="G56" s="115">
        <v>0.186</v>
      </c>
      <c r="H56" s="115">
        <v>11.67</v>
      </c>
      <c r="I56" s="115">
        <v>9.6</v>
      </c>
      <c r="J56" s="115">
        <v>1.1299999999999999</v>
      </c>
      <c r="K56" s="115">
        <v>1.51</v>
      </c>
      <c r="L56" s="115">
        <v>0.52100000000000002</v>
      </c>
      <c r="M56" s="115">
        <v>0.09</v>
      </c>
      <c r="N56" s="115">
        <v>2.25</v>
      </c>
      <c r="O56" s="115">
        <v>99.51</v>
      </c>
      <c r="P56" s="115">
        <v>25</v>
      </c>
      <c r="Q56" s="115">
        <v>3</v>
      </c>
      <c r="R56" s="115">
        <v>129</v>
      </c>
      <c r="S56" s="115">
        <v>98</v>
      </c>
      <c r="T56" s="115">
        <v>205</v>
      </c>
      <c r="U56" s="115">
        <v>10</v>
      </c>
      <c r="V56" s="115">
        <v>58</v>
      </c>
      <c r="W56" s="115">
        <v>390</v>
      </c>
      <c r="X56" s="115">
        <v>64</v>
      </c>
      <c r="Y56" s="115">
        <v>210</v>
      </c>
      <c r="Z56" s="115" t="s">
        <v>88</v>
      </c>
      <c r="AA56" s="115">
        <v>120</v>
      </c>
      <c r="AB56" s="115">
        <v>13</v>
      </c>
      <c r="AC56" s="115">
        <v>2</v>
      </c>
      <c r="AD56" s="115">
        <v>95</v>
      </c>
      <c r="AE56" s="115">
        <v>773</v>
      </c>
      <c r="AF56" s="115">
        <v>3</v>
      </c>
      <c r="AG56" s="115" t="s">
        <v>90</v>
      </c>
      <c r="AH56" s="115" t="s">
        <v>91</v>
      </c>
      <c r="AI56" s="115" t="s">
        <v>92</v>
      </c>
      <c r="AJ56" s="115">
        <v>36</v>
      </c>
      <c r="AK56" s="115">
        <v>0.9</v>
      </c>
      <c r="AL56" s="115">
        <v>169</v>
      </c>
      <c r="AM56" s="115">
        <v>6.8</v>
      </c>
      <c r="AN56" s="115">
        <v>16.7</v>
      </c>
      <c r="AO56" s="115">
        <v>2.21</v>
      </c>
      <c r="AP56" s="115">
        <v>9.6999999999999993</v>
      </c>
      <c r="AQ56" s="115">
        <v>2.2000000000000002</v>
      </c>
      <c r="AR56" s="115">
        <v>0.74</v>
      </c>
      <c r="AS56" s="115">
        <v>2.1</v>
      </c>
      <c r="AT56" s="115">
        <v>0.4</v>
      </c>
      <c r="AU56" s="115">
        <v>2.2000000000000002</v>
      </c>
      <c r="AV56" s="115">
        <v>0.4</v>
      </c>
      <c r="AW56" s="115">
        <v>1.3</v>
      </c>
      <c r="AX56" s="115">
        <v>0.17</v>
      </c>
      <c r="AY56" s="115">
        <v>1.1000000000000001</v>
      </c>
      <c r="AZ56" s="115">
        <v>0.17</v>
      </c>
      <c r="BA56" s="115">
        <v>1.4</v>
      </c>
      <c r="BB56" s="115">
        <v>0.2</v>
      </c>
      <c r="BC56" s="115" t="s">
        <v>96</v>
      </c>
      <c r="BD56" s="115">
        <v>6.2</v>
      </c>
      <c r="BE56" s="115" t="s">
        <v>97</v>
      </c>
      <c r="BF56" s="115" t="s">
        <v>93</v>
      </c>
      <c r="BG56" s="115">
        <v>1</v>
      </c>
      <c r="BH56" s="115">
        <v>0.2</v>
      </c>
      <c r="BI56" s="115"/>
    </row>
    <row r="57" spans="1:61">
      <c r="A57" s="114" t="s">
        <v>422</v>
      </c>
      <c r="B57" s="118">
        <v>530</v>
      </c>
      <c r="C57" s="115" t="s">
        <v>95</v>
      </c>
      <c r="D57" s="115">
        <v>47.64</v>
      </c>
      <c r="E57" s="115">
        <v>15.65</v>
      </c>
      <c r="F57" s="115">
        <v>10.27</v>
      </c>
      <c r="G57" s="115">
        <v>0.156</v>
      </c>
      <c r="H57" s="115">
        <v>10.42</v>
      </c>
      <c r="I57" s="115">
        <v>9.73</v>
      </c>
      <c r="J57" s="115">
        <v>1.8</v>
      </c>
      <c r="K57" s="115">
        <v>0.49</v>
      </c>
      <c r="L57" s="115">
        <v>0.53800000000000003</v>
      </c>
      <c r="M57" s="115">
        <v>0.09</v>
      </c>
      <c r="N57" s="115">
        <v>1.97</v>
      </c>
      <c r="O57" s="115">
        <v>98.77</v>
      </c>
      <c r="P57" s="115">
        <v>24</v>
      </c>
      <c r="Q57" s="115" t="s">
        <v>96</v>
      </c>
      <c r="R57" s="115">
        <v>128</v>
      </c>
      <c r="S57" s="115">
        <v>102</v>
      </c>
      <c r="T57" s="115">
        <v>244</v>
      </c>
      <c r="U57" s="115">
        <v>11</v>
      </c>
      <c r="V57" s="115">
        <v>63</v>
      </c>
      <c r="W57" s="115">
        <v>360</v>
      </c>
      <c r="X57" s="115">
        <v>58</v>
      </c>
      <c r="Y57" s="115">
        <v>200</v>
      </c>
      <c r="Z57" s="115" t="s">
        <v>88</v>
      </c>
      <c r="AA57" s="115">
        <v>90</v>
      </c>
      <c r="AB57" s="115">
        <v>13</v>
      </c>
      <c r="AC57" s="115">
        <v>1</v>
      </c>
      <c r="AD57" s="115" t="s">
        <v>97</v>
      </c>
      <c r="AE57" s="115">
        <v>28</v>
      </c>
      <c r="AF57" s="115">
        <v>3</v>
      </c>
      <c r="AG57" s="115" t="s">
        <v>90</v>
      </c>
      <c r="AH57" s="115" t="s">
        <v>91</v>
      </c>
      <c r="AI57" s="115" t="s">
        <v>92</v>
      </c>
      <c r="AJ57" s="115" t="s">
        <v>96</v>
      </c>
      <c r="AK57" s="115">
        <v>0.7</v>
      </c>
      <c r="AL57" s="115">
        <v>8</v>
      </c>
      <c r="AM57" s="115">
        <v>8.8000000000000007</v>
      </c>
      <c r="AN57" s="115">
        <v>20.7</v>
      </c>
      <c r="AO57" s="115">
        <v>2.63</v>
      </c>
      <c r="AP57" s="115">
        <v>10.8</v>
      </c>
      <c r="AQ57" s="115">
        <v>2.4</v>
      </c>
      <c r="AR57" s="115">
        <v>0.8</v>
      </c>
      <c r="AS57" s="115">
        <v>2.1</v>
      </c>
      <c r="AT57" s="115">
        <v>0.4</v>
      </c>
      <c r="AU57" s="115">
        <v>2.2000000000000002</v>
      </c>
      <c r="AV57" s="115">
        <v>0.4</v>
      </c>
      <c r="AW57" s="115">
        <v>1.2</v>
      </c>
      <c r="AX57" s="115">
        <v>0.19</v>
      </c>
      <c r="AY57" s="115">
        <v>1.3</v>
      </c>
      <c r="AZ57" s="115">
        <v>0.2</v>
      </c>
      <c r="BA57" s="115">
        <v>1.5</v>
      </c>
      <c r="BB57" s="115">
        <v>0.2</v>
      </c>
      <c r="BC57" s="115" t="s">
        <v>96</v>
      </c>
      <c r="BD57" s="115">
        <v>0.2</v>
      </c>
      <c r="BE57" s="115" t="s">
        <v>97</v>
      </c>
      <c r="BF57" s="115" t="s">
        <v>93</v>
      </c>
      <c r="BG57" s="115">
        <v>1.1000000000000001</v>
      </c>
      <c r="BH57" s="115">
        <v>0.3</v>
      </c>
      <c r="BI57" s="115"/>
    </row>
    <row r="58" spans="1:61">
      <c r="A58" s="114" t="s">
        <v>423</v>
      </c>
      <c r="B58" s="118">
        <v>230</v>
      </c>
      <c r="C58" s="115" t="s">
        <v>95</v>
      </c>
      <c r="D58" s="115">
        <v>47.73</v>
      </c>
      <c r="E58" s="115">
        <v>15.11</v>
      </c>
      <c r="F58" s="115">
        <v>11.2</v>
      </c>
      <c r="G58" s="115">
        <v>0.17199999999999999</v>
      </c>
      <c r="H58" s="115">
        <v>11.41</v>
      </c>
      <c r="I58" s="115">
        <v>10.84</v>
      </c>
      <c r="J58" s="115">
        <v>1.72</v>
      </c>
      <c r="K58" s="115">
        <v>0.13</v>
      </c>
      <c r="L58" s="115">
        <v>0.56999999999999995</v>
      </c>
      <c r="M58" s="115">
        <v>0.1</v>
      </c>
      <c r="N58" s="115">
        <v>1.25</v>
      </c>
      <c r="O58" s="115">
        <v>100.2</v>
      </c>
      <c r="P58" s="115">
        <v>25</v>
      </c>
      <c r="Q58" s="115" t="s">
        <v>96</v>
      </c>
      <c r="R58" s="115">
        <v>133</v>
      </c>
      <c r="S58" s="115">
        <v>14</v>
      </c>
      <c r="T58" s="115">
        <v>212</v>
      </c>
      <c r="U58" s="115">
        <v>11</v>
      </c>
      <c r="V58" s="115">
        <v>59</v>
      </c>
      <c r="W58" s="115">
        <v>390</v>
      </c>
      <c r="X58" s="115">
        <v>62</v>
      </c>
      <c r="Y58" s="115">
        <v>200</v>
      </c>
      <c r="Z58" s="115" t="s">
        <v>88</v>
      </c>
      <c r="AA58" s="115">
        <v>90</v>
      </c>
      <c r="AB58" s="115">
        <v>13</v>
      </c>
      <c r="AC58" s="115">
        <v>1</v>
      </c>
      <c r="AD58" s="115" t="s">
        <v>97</v>
      </c>
      <c r="AE58" s="115" t="s">
        <v>90</v>
      </c>
      <c r="AF58" s="115">
        <v>3</v>
      </c>
      <c r="AG58" s="115" t="s">
        <v>90</v>
      </c>
      <c r="AH58" s="115" t="s">
        <v>91</v>
      </c>
      <c r="AI58" s="115" t="s">
        <v>92</v>
      </c>
      <c r="AJ58" s="115" t="s">
        <v>96</v>
      </c>
      <c r="AK58" s="115" t="s">
        <v>91</v>
      </c>
      <c r="AL58" s="115">
        <v>2</v>
      </c>
      <c r="AM58" s="115">
        <v>7.7</v>
      </c>
      <c r="AN58" s="115">
        <v>19.5</v>
      </c>
      <c r="AO58" s="115">
        <v>2.4900000000000002</v>
      </c>
      <c r="AP58" s="115">
        <v>9.9</v>
      </c>
      <c r="AQ58" s="115">
        <v>2.2000000000000002</v>
      </c>
      <c r="AR58" s="115">
        <v>0.82</v>
      </c>
      <c r="AS58" s="115">
        <v>2.2999999999999998</v>
      </c>
      <c r="AT58" s="115">
        <v>0.4</v>
      </c>
      <c r="AU58" s="115">
        <v>2.1</v>
      </c>
      <c r="AV58" s="115">
        <v>0.4</v>
      </c>
      <c r="AW58" s="115">
        <v>1.2</v>
      </c>
      <c r="AX58" s="115">
        <v>0.19</v>
      </c>
      <c r="AY58" s="115">
        <v>1.3</v>
      </c>
      <c r="AZ58" s="115">
        <v>0.19</v>
      </c>
      <c r="BA58" s="115">
        <v>1.5</v>
      </c>
      <c r="BB58" s="115">
        <v>0.2</v>
      </c>
      <c r="BC58" s="115">
        <v>1</v>
      </c>
      <c r="BD58" s="115" t="s">
        <v>403</v>
      </c>
      <c r="BE58" s="115" t="s">
        <v>97</v>
      </c>
      <c r="BF58" s="115" t="s">
        <v>93</v>
      </c>
      <c r="BG58" s="115">
        <v>1.1000000000000001</v>
      </c>
      <c r="BH58" s="115">
        <v>0.2</v>
      </c>
      <c r="BI58" s="115"/>
    </row>
    <row r="59" spans="1:61">
      <c r="A59" s="114" t="s">
        <v>424</v>
      </c>
      <c r="B59" s="118">
        <v>20</v>
      </c>
      <c r="C59" s="115" t="s">
        <v>95</v>
      </c>
      <c r="D59" s="115">
        <v>49.28</v>
      </c>
      <c r="E59" s="115">
        <v>15.72</v>
      </c>
      <c r="F59" s="115">
        <v>9.86</v>
      </c>
      <c r="G59" s="115">
        <v>0.153</v>
      </c>
      <c r="H59" s="115">
        <v>9.23</v>
      </c>
      <c r="I59" s="115">
        <v>10.130000000000001</v>
      </c>
      <c r="J59" s="115">
        <v>2.38</v>
      </c>
      <c r="K59" s="115">
        <v>0.18</v>
      </c>
      <c r="L59" s="115">
        <v>0.54300000000000004</v>
      </c>
      <c r="M59" s="115">
        <v>0.1</v>
      </c>
      <c r="N59" s="115">
        <v>1.01</v>
      </c>
      <c r="O59" s="115">
        <v>98.59</v>
      </c>
      <c r="P59" s="115">
        <v>22</v>
      </c>
      <c r="Q59" s="115" t="s">
        <v>96</v>
      </c>
      <c r="R59" s="115">
        <v>123</v>
      </c>
      <c r="S59" s="115">
        <v>47</v>
      </c>
      <c r="T59" s="115">
        <v>293</v>
      </c>
      <c r="U59" s="115">
        <v>11</v>
      </c>
      <c r="V59" s="115">
        <v>51</v>
      </c>
      <c r="W59" s="115">
        <v>310</v>
      </c>
      <c r="X59" s="115">
        <v>53</v>
      </c>
      <c r="Y59" s="115">
        <v>170</v>
      </c>
      <c r="Z59" s="115">
        <v>90</v>
      </c>
      <c r="AA59" s="115">
        <v>90</v>
      </c>
      <c r="AB59" s="115">
        <v>14</v>
      </c>
      <c r="AC59" s="115">
        <v>1</v>
      </c>
      <c r="AD59" s="115" t="s">
        <v>97</v>
      </c>
      <c r="AE59" s="115">
        <v>3</v>
      </c>
      <c r="AF59" s="115">
        <v>3</v>
      </c>
      <c r="AG59" s="115" t="s">
        <v>90</v>
      </c>
      <c r="AH59" s="115" t="s">
        <v>91</v>
      </c>
      <c r="AI59" s="115" t="s">
        <v>92</v>
      </c>
      <c r="AJ59" s="115" t="s">
        <v>96</v>
      </c>
      <c r="AK59" s="115" t="s">
        <v>91</v>
      </c>
      <c r="AL59" s="115">
        <v>1</v>
      </c>
      <c r="AM59" s="115">
        <v>8.9</v>
      </c>
      <c r="AN59" s="115">
        <v>19.5</v>
      </c>
      <c r="AO59" s="115">
        <v>2.4300000000000002</v>
      </c>
      <c r="AP59" s="115">
        <v>9.6999999999999993</v>
      </c>
      <c r="AQ59" s="115">
        <v>2.1</v>
      </c>
      <c r="AR59" s="115">
        <v>0.73</v>
      </c>
      <c r="AS59" s="115">
        <v>2.1</v>
      </c>
      <c r="AT59" s="115">
        <v>0.4</v>
      </c>
      <c r="AU59" s="115">
        <v>2.1</v>
      </c>
      <c r="AV59" s="115">
        <v>0.4</v>
      </c>
      <c r="AW59" s="115">
        <v>1.1000000000000001</v>
      </c>
      <c r="AX59" s="115">
        <v>0.17</v>
      </c>
      <c r="AY59" s="115">
        <v>1.1000000000000001</v>
      </c>
      <c r="AZ59" s="115">
        <v>0.17</v>
      </c>
      <c r="BA59" s="115">
        <v>1.3</v>
      </c>
      <c r="BB59" s="115">
        <v>0.2</v>
      </c>
      <c r="BC59" s="115" t="s">
        <v>96</v>
      </c>
      <c r="BD59" s="115" t="s">
        <v>403</v>
      </c>
      <c r="BE59" s="115" t="s">
        <v>97</v>
      </c>
      <c r="BF59" s="115" t="s">
        <v>93</v>
      </c>
      <c r="BG59" s="115">
        <v>1</v>
      </c>
      <c r="BH59" s="115">
        <v>0.3</v>
      </c>
      <c r="BI59" s="115"/>
    </row>
    <row r="60" spans="1:61">
      <c r="A60" s="114" t="s">
        <v>425</v>
      </c>
      <c r="B60" s="118">
        <v>40</v>
      </c>
      <c r="C60" s="115" t="s">
        <v>95</v>
      </c>
      <c r="D60" s="115">
        <v>45.72</v>
      </c>
      <c r="E60" s="115">
        <v>16.09</v>
      </c>
      <c r="F60" s="115">
        <v>10.82</v>
      </c>
      <c r="G60" s="115">
        <v>0.18</v>
      </c>
      <c r="H60" s="115">
        <v>11.23</v>
      </c>
      <c r="I60" s="115">
        <v>11.27</v>
      </c>
      <c r="J60" s="115">
        <v>1.37</v>
      </c>
      <c r="K60" s="115">
        <v>0.31</v>
      </c>
      <c r="L60" s="115">
        <v>0.58199999999999996</v>
      </c>
      <c r="M60" s="115">
        <v>0.09</v>
      </c>
      <c r="N60" s="115">
        <v>2.0099999999999998</v>
      </c>
      <c r="O60" s="115">
        <v>99.67</v>
      </c>
      <c r="P60" s="115">
        <v>25</v>
      </c>
      <c r="Q60" s="115" t="s">
        <v>96</v>
      </c>
      <c r="R60" s="115">
        <v>133</v>
      </c>
      <c r="S60" s="115">
        <v>28</v>
      </c>
      <c r="T60" s="115">
        <v>184</v>
      </c>
      <c r="U60" s="115">
        <v>11</v>
      </c>
      <c r="V60" s="115">
        <v>64</v>
      </c>
      <c r="W60" s="115">
        <v>350</v>
      </c>
      <c r="X60" s="115">
        <v>57</v>
      </c>
      <c r="Y60" s="115">
        <v>190</v>
      </c>
      <c r="Z60" s="115" t="s">
        <v>88</v>
      </c>
      <c r="AA60" s="115">
        <v>90</v>
      </c>
      <c r="AB60" s="115">
        <v>13</v>
      </c>
      <c r="AC60" s="115">
        <v>1</v>
      </c>
      <c r="AD60" s="115" t="s">
        <v>97</v>
      </c>
      <c r="AE60" s="115">
        <v>4</v>
      </c>
      <c r="AF60" s="115">
        <v>4</v>
      </c>
      <c r="AG60" s="115" t="s">
        <v>90</v>
      </c>
      <c r="AH60" s="115" t="s">
        <v>91</v>
      </c>
      <c r="AI60" s="115" t="s">
        <v>92</v>
      </c>
      <c r="AJ60" s="115" t="s">
        <v>96</v>
      </c>
      <c r="AK60" s="115" t="s">
        <v>91</v>
      </c>
      <c r="AL60" s="115">
        <v>2.1</v>
      </c>
      <c r="AM60" s="115">
        <v>6.6</v>
      </c>
      <c r="AN60" s="115">
        <v>17</v>
      </c>
      <c r="AO60" s="115">
        <v>2.27</v>
      </c>
      <c r="AP60" s="115">
        <v>9.6999999999999993</v>
      </c>
      <c r="AQ60" s="115">
        <v>2.2000000000000002</v>
      </c>
      <c r="AR60" s="115">
        <v>0.75</v>
      </c>
      <c r="AS60" s="115">
        <v>2.2000000000000002</v>
      </c>
      <c r="AT60" s="115">
        <v>0.4</v>
      </c>
      <c r="AU60" s="115">
        <v>2.2000000000000002</v>
      </c>
      <c r="AV60" s="115">
        <v>0.4</v>
      </c>
      <c r="AW60" s="115">
        <v>1.3</v>
      </c>
      <c r="AX60" s="115">
        <v>0.19</v>
      </c>
      <c r="AY60" s="115">
        <v>1.3</v>
      </c>
      <c r="AZ60" s="115">
        <v>0.21</v>
      </c>
      <c r="BA60" s="115">
        <v>1.6</v>
      </c>
      <c r="BB60" s="115">
        <v>0.3</v>
      </c>
      <c r="BC60" s="115" t="s">
        <v>96</v>
      </c>
      <c r="BD60" s="115" t="s">
        <v>403</v>
      </c>
      <c r="BE60" s="115" t="s">
        <v>97</v>
      </c>
      <c r="BF60" s="115" t="s">
        <v>93</v>
      </c>
      <c r="BG60" s="115">
        <v>1.1000000000000001</v>
      </c>
      <c r="BH60" s="115">
        <v>0.2</v>
      </c>
      <c r="BI60" s="115"/>
    </row>
    <row r="61" spans="1:61">
      <c r="A61" s="48" t="s">
        <v>426</v>
      </c>
      <c r="B61" s="118">
        <v>130</v>
      </c>
      <c r="C61" s="115" t="s">
        <v>95</v>
      </c>
      <c r="D61" s="115">
        <v>47.54</v>
      </c>
      <c r="E61" s="115">
        <v>14.65</v>
      </c>
      <c r="F61" s="115">
        <v>11.24</v>
      </c>
      <c r="G61" s="115">
        <v>0.17</v>
      </c>
      <c r="H61" s="115">
        <v>12.08</v>
      </c>
      <c r="I61" s="115">
        <v>10.4</v>
      </c>
      <c r="J61" s="115">
        <v>1.44</v>
      </c>
      <c r="K61" s="115">
        <v>0.55000000000000004</v>
      </c>
      <c r="L61" s="115">
        <v>0.55800000000000005</v>
      </c>
      <c r="M61" s="115">
        <v>0.1</v>
      </c>
      <c r="N61" s="115">
        <v>1.68</v>
      </c>
      <c r="O61" s="115">
        <v>100.4</v>
      </c>
      <c r="P61" s="115">
        <v>26</v>
      </c>
      <c r="Q61" s="115" t="s">
        <v>96</v>
      </c>
      <c r="R61" s="115">
        <v>136</v>
      </c>
      <c r="S61" s="115">
        <v>133</v>
      </c>
      <c r="T61" s="115">
        <v>202</v>
      </c>
      <c r="U61" s="115">
        <v>11</v>
      </c>
      <c r="V61" s="115">
        <v>62</v>
      </c>
      <c r="W61" s="115">
        <v>420</v>
      </c>
      <c r="X61" s="115">
        <v>66</v>
      </c>
      <c r="Y61" s="115">
        <v>230</v>
      </c>
      <c r="Z61" s="115" t="s">
        <v>88</v>
      </c>
      <c r="AA61" s="115">
        <v>100</v>
      </c>
      <c r="AB61" s="115">
        <v>13</v>
      </c>
      <c r="AC61" s="115">
        <v>1</v>
      </c>
      <c r="AD61" s="115" t="s">
        <v>97</v>
      </c>
      <c r="AE61" s="115">
        <v>12</v>
      </c>
      <c r="AF61" s="115">
        <v>3</v>
      </c>
      <c r="AG61" s="115" t="s">
        <v>90</v>
      </c>
      <c r="AH61" s="115" t="s">
        <v>91</v>
      </c>
      <c r="AI61" s="115" t="s">
        <v>92</v>
      </c>
      <c r="AJ61" s="115" t="s">
        <v>96</v>
      </c>
      <c r="AK61" s="115">
        <v>0.7</v>
      </c>
      <c r="AL61" s="115">
        <v>3.7</v>
      </c>
      <c r="AM61" s="115">
        <v>8.9</v>
      </c>
      <c r="AN61" s="115">
        <v>20.9</v>
      </c>
      <c r="AO61" s="115">
        <v>2.62</v>
      </c>
      <c r="AP61" s="115">
        <v>11.4</v>
      </c>
      <c r="AQ61" s="115">
        <v>2.2000000000000002</v>
      </c>
      <c r="AR61" s="115">
        <v>0.8</v>
      </c>
      <c r="AS61" s="115">
        <v>2.2999999999999998</v>
      </c>
      <c r="AT61" s="115">
        <v>0.4</v>
      </c>
      <c r="AU61" s="115">
        <v>2.4</v>
      </c>
      <c r="AV61" s="115">
        <v>0.5</v>
      </c>
      <c r="AW61" s="115">
        <v>1.3</v>
      </c>
      <c r="AX61" s="115">
        <v>0.19</v>
      </c>
      <c r="AY61" s="115">
        <v>1.2</v>
      </c>
      <c r="AZ61" s="115">
        <v>0.18</v>
      </c>
      <c r="BA61" s="115">
        <v>1.4</v>
      </c>
      <c r="BB61" s="115">
        <v>0.2</v>
      </c>
      <c r="BC61" s="115" t="s">
        <v>96</v>
      </c>
      <c r="BD61" s="115" t="s">
        <v>403</v>
      </c>
      <c r="BE61" s="115" t="s">
        <v>97</v>
      </c>
      <c r="BF61" s="115" t="s">
        <v>93</v>
      </c>
      <c r="BG61" s="115">
        <v>1.1000000000000001</v>
      </c>
      <c r="BH61" s="115">
        <v>0.2</v>
      </c>
      <c r="BI61" s="115"/>
    </row>
    <row r="62" spans="1:61">
      <c r="A62" s="48" t="s">
        <v>427</v>
      </c>
      <c r="B62" s="118">
        <v>110</v>
      </c>
      <c r="C62" s="115" t="s">
        <v>95</v>
      </c>
      <c r="D62" s="115">
        <v>47.93</v>
      </c>
      <c r="E62" s="115">
        <v>14.03</v>
      </c>
      <c r="F62" s="115">
        <v>10.92</v>
      </c>
      <c r="G62" s="115">
        <v>0.16700000000000001</v>
      </c>
      <c r="H62" s="115">
        <v>11.46</v>
      </c>
      <c r="I62" s="115">
        <v>9.9600000000000009</v>
      </c>
      <c r="J62" s="115">
        <v>1.63</v>
      </c>
      <c r="K62" s="115">
        <v>0.26</v>
      </c>
      <c r="L62" s="115">
        <v>0.53200000000000003</v>
      </c>
      <c r="M62" s="115">
        <v>0.09</v>
      </c>
      <c r="N62" s="115">
        <v>1.69</v>
      </c>
      <c r="O62" s="115">
        <v>98.66</v>
      </c>
      <c r="P62" s="115">
        <v>27</v>
      </c>
      <c r="Q62" s="115" t="s">
        <v>96</v>
      </c>
      <c r="R62" s="115">
        <v>137</v>
      </c>
      <c r="S62" s="115">
        <v>68</v>
      </c>
      <c r="T62" s="115">
        <v>212</v>
      </c>
      <c r="U62" s="115">
        <v>10</v>
      </c>
      <c r="V62" s="115">
        <v>54</v>
      </c>
      <c r="W62" s="115">
        <v>410</v>
      </c>
      <c r="X62" s="115">
        <v>65</v>
      </c>
      <c r="Y62" s="115">
        <v>220</v>
      </c>
      <c r="Z62" s="115" t="s">
        <v>88</v>
      </c>
      <c r="AA62" s="115">
        <v>100</v>
      </c>
      <c r="AB62" s="115">
        <v>12</v>
      </c>
      <c r="AC62" s="115">
        <v>1</v>
      </c>
      <c r="AD62" s="115" t="s">
        <v>97</v>
      </c>
      <c r="AE62" s="115">
        <v>5</v>
      </c>
      <c r="AF62" s="115">
        <v>3</v>
      </c>
      <c r="AG62" s="115" t="s">
        <v>90</v>
      </c>
      <c r="AH62" s="115" t="s">
        <v>91</v>
      </c>
      <c r="AI62" s="115" t="s">
        <v>92</v>
      </c>
      <c r="AJ62" s="115" t="s">
        <v>96</v>
      </c>
      <c r="AK62" s="115">
        <v>0.5</v>
      </c>
      <c r="AL62" s="115">
        <v>3.6</v>
      </c>
      <c r="AM62" s="115">
        <v>7.4</v>
      </c>
      <c r="AN62" s="115">
        <v>18</v>
      </c>
      <c r="AO62" s="115">
        <v>2.3199999999999998</v>
      </c>
      <c r="AP62" s="115">
        <v>9.6</v>
      </c>
      <c r="AQ62" s="115">
        <v>2.1</v>
      </c>
      <c r="AR62" s="115">
        <v>0.73</v>
      </c>
      <c r="AS62" s="115">
        <v>2.1</v>
      </c>
      <c r="AT62" s="115">
        <v>0.4</v>
      </c>
      <c r="AU62" s="115">
        <v>2.2000000000000002</v>
      </c>
      <c r="AV62" s="115">
        <v>0.4</v>
      </c>
      <c r="AW62" s="115">
        <v>1.2</v>
      </c>
      <c r="AX62" s="115">
        <v>0.17</v>
      </c>
      <c r="AY62" s="115">
        <v>1.1000000000000001</v>
      </c>
      <c r="AZ62" s="115">
        <v>0.17</v>
      </c>
      <c r="BA62" s="115">
        <v>1.4</v>
      </c>
      <c r="BB62" s="115">
        <v>0.2</v>
      </c>
      <c r="BC62" s="115" t="s">
        <v>96</v>
      </c>
      <c r="BD62" s="115" t="s">
        <v>403</v>
      </c>
      <c r="BE62" s="115" t="s">
        <v>97</v>
      </c>
      <c r="BF62" s="115" t="s">
        <v>93</v>
      </c>
      <c r="BG62" s="115">
        <v>0.9</v>
      </c>
      <c r="BH62" s="115">
        <v>0.2</v>
      </c>
      <c r="BI62" s="115"/>
    </row>
    <row r="63" spans="1:61" ht="15">
      <c r="A63" s="4"/>
      <c r="B63" s="4"/>
      <c r="C63" s="8"/>
      <c r="D63" s="8"/>
      <c r="E63" s="30"/>
      <c r="F63" s="4"/>
      <c r="G63" s="4"/>
      <c r="H63" s="6"/>
      <c r="I63" s="6"/>
      <c r="J63" s="10"/>
      <c r="K63" s="7"/>
      <c r="L63" s="7"/>
      <c r="M63" s="5"/>
      <c r="N63" s="5"/>
      <c r="O63" s="7"/>
      <c r="P63" s="7"/>
      <c r="Q63" s="7"/>
      <c r="R63" s="7"/>
      <c r="S63" s="7"/>
      <c r="T63" s="7"/>
      <c r="U63" s="8"/>
      <c r="V63" s="8"/>
      <c r="W63" s="8"/>
      <c r="X63" s="8"/>
      <c r="Y63" s="9"/>
      <c r="Z63" s="19"/>
      <c r="AA63" s="19"/>
      <c r="AB63" s="19"/>
      <c r="AC63" s="19"/>
      <c r="AD63" s="19"/>
      <c r="AE63" s="19"/>
      <c r="AF63" s="19"/>
      <c r="AG63" s="19"/>
      <c r="AH63" s="19"/>
    </row>
    <row r="64" spans="1:61" ht="28.5" customHeight="1">
      <c r="A64" s="122" t="s">
        <v>389</v>
      </c>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row>
    <row r="65" spans="1:34" ht="15">
      <c r="A65" s="122"/>
      <c r="B65" s="122"/>
      <c r="C65" s="122"/>
      <c r="D65" s="122"/>
      <c r="E65" s="122"/>
      <c r="F65" s="122"/>
      <c r="G65" s="122"/>
      <c r="H65" s="122"/>
      <c r="I65" s="122"/>
      <c r="J65" s="122"/>
      <c r="K65" s="122"/>
      <c r="L65" s="122"/>
      <c r="M65" s="122"/>
      <c r="N65" s="122"/>
      <c r="O65" s="122"/>
      <c r="P65" s="122"/>
      <c r="Q65" s="7"/>
      <c r="R65" s="7"/>
      <c r="S65" s="7"/>
      <c r="T65" s="7"/>
      <c r="U65" s="8"/>
      <c r="V65" s="8"/>
      <c r="W65" s="8"/>
      <c r="X65" s="8"/>
      <c r="Y65" s="9"/>
      <c r="Z65" s="19"/>
      <c r="AA65" s="19"/>
      <c r="AB65" s="19"/>
      <c r="AC65" s="19"/>
      <c r="AD65" s="19"/>
      <c r="AE65" s="19"/>
      <c r="AF65" s="19"/>
      <c r="AG65" s="19"/>
      <c r="AH65" s="19"/>
    </row>
    <row r="66" spans="1:34" ht="15">
      <c r="A66" s="4"/>
      <c r="B66" s="4"/>
      <c r="C66" s="8"/>
      <c r="D66" s="8"/>
      <c r="E66" s="30"/>
      <c r="F66" s="4"/>
      <c r="G66" s="4"/>
      <c r="H66" s="6"/>
      <c r="I66" s="6"/>
      <c r="J66" s="10"/>
      <c r="K66" s="7"/>
      <c r="L66" s="7"/>
      <c r="M66" s="5"/>
      <c r="N66" s="5"/>
      <c r="O66" s="7"/>
      <c r="P66" s="7"/>
      <c r="Q66" s="7"/>
      <c r="R66" s="7"/>
      <c r="S66" s="7"/>
      <c r="T66" s="7"/>
      <c r="U66" s="8"/>
      <c r="V66" s="8"/>
      <c r="W66" s="8"/>
      <c r="X66" s="8"/>
      <c r="Y66" s="9"/>
      <c r="Z66" s="19"/>
      <c r="AA66" s="19"/>
      <c r="AB66" s="19"/>
      <c r="AC66" s="19"/>
      <c r="AD66" s="19"/>
      <c r="AE66" s="19"/>
      <c r="AF66" s="19"/>
      <c r="AG66" s="19"/>
      <c r="AH66" s="19"/>
    </row>
    <row r="67" spans="1:34" ht="15">
      <c r="A67" s="4"/>
      <c r="B67" s="4"/>
      <c r="C67" s="115"/>
      <c r="D67" s="8"/>
      <c r="E67" s="30"/>
      <c r="F67" s="4"/>
      <c r="G67" s="4"/>
      <c r="H67" s="6"/>
      <c r="I67" s="6"/>
      <c r="J67" s="10"/>
      <c r="K67" s="7"/>
      <c r="L67" s="7"/>
      <c r="M67" s="5"/>
      <c r="N67" s="5"/>
      <c r="O67" s="7"/>
      <c r="P67" s="7"/>
      <c r="Q67" s="7"/>
      <c r="R67" s="7"/>
      <c r="S67" s="7"/>
      <c r="T67" s="7"/>
      <c r="U67" s="8"/>
      <c r="V67" s="8"/>
      <c r="W67" s="8"/>
      <c r="X67" s="8"/>
      <c r="Y67" s="9"/>
      <c r="Z67" s="19"/>
      <c r="AA67" s="19"/>
      <c r="AB67" s="19"/>
      <c r="AC67" s="19"/>
      <c r="AD67" s="19"/>
      <c r="AE67" s="19"/>
      <c r="AF67" s="19"/>
      <c r="AG67" s="19"/>
      <c r="AH67" s="19"/>
    </row>
    <row r="68" spans="1:34" ht="15">
      <c r="A68" s="4"/>
      <c r="B68" s="4"/>
      <c r="C68" s="115"/>
      <c r="D68" s="8"/>
      <c r="E68" s="30"/>
      <c r="F68" s="4"/>
      <c r="G68" s="4"/>
      <c r="H68" s="6"/>
      <c r="I68" s="6"/>
      <c r="J68" s="10"/>
      <c r="K68" s="7"/>
      <c r="L68" s="7"/>
      <c r="M68" s="5"/>
      <c r="N68" s="5"/>
      <c r="O68" s="7"/>
      <c r="P68" s="7"/>
      <c r="Q68" s="7"/>
      <c r="R68" s="7"/>
      <c r="S68" s="7"/>
      <c r="T68" s="7"/>
      <c r="U68" s="8"/>
      <c r="V68" s="8"/>
      <c r="W68" s="8"/>
      <c r="X68" s="8"/>
      <c r="Y68" s="9"/>
      <c r="Z68" s="19"/>
      <c r="AA68" s="19"/>
      <c r="AB68" s="19"/>
      <c r="AC68" s="19"/>
      <c r="AD68" s="19"/>
      <c r="AE68" s="19"/>
      <c r="AF68" s="19"/>
      <c r="AG68" s="19"/>
      <c r="AH68" s="19"/>
    </row>
    <row r="69" spans="1:34" ht="15">
      <c r="A69" s="4"/>
      <c r="B69" s="4"/>
      <c r="C69" s="115"/>
      <c r="D69" s="8"/>
      <c r="E69" s="30"/>
      <c r="F69" s="4"/>
      <c r="G69" s="4"/>
      <c r="H69" s="6"/>
      <c r="I69" s="6"/>
      <c r="J69" s="10"/>
      <c r="K69" s="7"/>
      <c r="L69" s="7"/>
      <c r="M69" s="5"/>
      <c r="N69" s="5"/>
      <c r="O69" s="7"/>
      <c r="P69" s="7"/>
      <c r="Q69" s="7"/>
      <c r="R69" s="7"/>
      <c r="S69" s="7"/>
      <c r="T69" s="7"/>
      <c r="U69" s="8"/>
      <c r="V69" s="8"/>
      <c r="W69" s="8"/>
      <c r="X69" s="8"/>
      <c r="Y69" s="9"/>
      <c r="Z69" s="19"/>
      <c r="AA69" s="19"/>
      <c r="AB69" s="19"/>
      <c r="AC69" s="19"/>
      <c r="AD69" s="19"/>
      <c r="AE69" s="19"/>
      <c r="AF69" s="19"/>
      <c r="AG69" s="19"/>
      <c r="AH69" s="19"/>
    </row>
    <row r="70" spans="1:34" ht="15">
      <c r="A70" s="4"/>
      <c r="B70" s="4"/>
      <c r="C70" s="115"/>
      <c r="D70" s="8"/>
      <c r="E70" s="30"/>
      <c r="F70" s="4"/>
      <c r="G70" s="4"/>
      <c r="H70" s="6"/>
      <c r="I70" s="6"/>
      <c r="J70" s="10"/>
      <c r="K70" s="7"/>
      <c r="L70" s="7"/>
      <c r="M70" s="5"/>
      <c r="N70" s="5"/>
      <c r="O70" s="7"/>
      <c r="P70" s="7"/>
      <c r="Q70" s="7"/>
      <c r="R70" s="7"/>
      <c r="S70" s="7"/>
      <c r="T70" s="7"/>
      <c r="U70" s="8"/>
      <c r="V70" s="8"/>
      <c r="W70" s="8"/>
      <c r="X70" s="8"/>
      <c r="Y70" s="9"/>
      <c r="Z70" s="19"/>
      <c r="AA70" s="19"/>
      <c r="AB70" s="19"/>
      <c r="AC70" s="19"/>
      <c r="AD70" s="19"/>
      <c r="AE70" s="19"/>
      <c r="AF70" s="19"/>
      <c r="AG70" s="19"/>
      <c r="AH70" s="19"/>
    </row>
    <row r="71" spans="1:34" ht="15">
      <c r="A71" s="4"/>
      <c r="B71" s="4"/>
      <c r="C71" s="115"/>
      <c r="D71" s="8"/>
      <c r="E71" s="30"/>
      <c r="F71" s="4"/>
      <c r="G71" s="4"/>
      <c r="H71" s="6"/>
      <c r="I71" s="6"/>
      <c r="J71" s="10"/>
      <c r="K71" s="7"/>
      <c r="L71" s="7"/>
      <c r="M71" s="5"/>
      <c r="N71" s="5"/>
      <c r="O71" s="7"/>
      <c r="P71" s="7"/>
      <c r="Q71" s="7"/>
      <c r="R71" s="7"/>
      <c r="S71" s="7"/>
      <c r="T71" s="7"/>
      <c r="U71" s="8"/>
      <c r="V71" s="8"/>
      <c r="W71" s="8"/>
      <c r="X71" s="8"/>
      <c r="Y71" s="9"/>
      <c r="Z71" s="19"/>
      <c r="AA71" s="19"/>
      <c r="AB71" s="19"/>
      <c r="AC71" s="19"/>
      <c r="AD71" s="19"/>
      <c r="AE71" s="19"/>
      <c r="AF71" s="19"/>
      <c r="AG71" s="19"/>
      <c r="AH71" s="19"/>
    </row>
    <row r="72" spans="1:34" ht="15">
      <c r="A72" s="4"/>
      <c r="B72" s="4"/>
      <c r="C72" s="115"/>
      <c r="D72" s="8"/>
      <c r="E72" s="30"/>
      <c r="F72" s="4"/>
      <c r="G72" s="4"/>
      <c r="H72" s="6"/>
      <c r="I72" s="6"/>
      <c r="J72" s="10"/>
      <c r="K72" s="7"/>
      <c r="L72" s="7"/>
      <c r="M72" s="5"/>
      <c r="N72" s="5"/>
      <c r="O72" s="7"/>
      <c r="P72" s="7"/>
      <c r="Q72" s="7"/>
      <c r="R72" s="7"/>
      <c r="S72" s="7"/>
      <c r="T72" s="7"/>
      <c r="U72" s="8"/>
      <c r="V72" s="8"/>
      <c r="W72" s="8"/>
      <c r="X72" s="8"/>
      <c r="Y72" s="9"/>
      <c r="Z72" s="19"/>
      <c r="AA72" s="19"/>
      <c r="AB72" s="19"/>
      <c r="AC72" s="19"/>
      <c r="AD72" s="19"/>
      <c r="AE72" s="19"/>
      <c r="AF72" s="19"/>
      <c r="AG72" s="19"/>
      <c r="AH72" s="19"/>
    </row>
    <row r="73" spans="1:34" ht="15">
      <c r="A73" s="4"/>
      <c r="B73" s="4"/>
      <c r="C73" s="115"/>
      <c r="D73" s="8"/>
      <c r="E73" s="30"/>
      <c r="F73" s="4"/>
      <c r="G73" s="4"/>
      <c r="H73" s="6"/>
      <c r="I73" s="6"/>
      <c r="J73" s="10"/>
      <c r="K73" s="7"/>
      <c r="L73" s="7"/>
      <c r="M73" s="5"/>
      <c r="N73" s="5"/>
      <c r="O73" s="7"/>
      <c r="P73" s="7"/>
      <c r="Q73" s="7"/>
      <c r="R73" s="7"/>
      <c r="S73" s="7"/>
      <c r="T73" s="7"/>
      <c r="U73" s="8"/>
      <c r="V73" s="8"/>
      <c r="W73" s="8"/>
      <c r="X73" s="8"/>
      <c r="Y73" s="9"/>
      <c r="Z73" s="19"/>
      <c r="AA73" s="19"/>
      <c r="AB73" s="19"/>
      <c r="AC73" s="19"/>
      <c r="AD73" s="19"/>
      <c r="AE73" s="19"/>
      <c r="AF73" s="19"/>
      <c r="AG73" s="19"/>
      <c r="AH73" s="19"/>
    </row>
    <row r="74" spans="1:34" ht="15">
      <c r="A74" s="4"/>
      <c r="B74" s="4"/>
      <c r="C74" s="115"/>
      <c r="D74" s="8"/>
      <c r="E74" s="30"/>
      <c r="F74" s="4"/>
      <c r="G74" s="4"/>
      <c r="H74" s="6"/>
      <c r="I74" s="6"/>
      <c r="J74" s="10"/>
      <c r="K74" s="7"/>
      <c r="L74" s="7"/>
      <c r="M74" s="5"/>
      <c r="N74" s="5"/>
      <c r="O74" s="7"/>
      <c r="P74" s="7"/>
      <c r="Q74" s="7"/>
      <c r="R74" s="7"/>
      <c r="S74" s="7"/>
      <c r="T74" s="7"/>
      <c r="U74" s="8"/>
      <c r="V74" s="8"/>
      <c r="W74" s="8"/>
      <c r="X74" s="8"/>
      <c r="Y74" s="9"/>
      <c r="Z74" s="19"/>
      <c r="AA74" s="19"/>
      <c r="AB74" s="19"/>
      <c r="AC74" s="19"/>
      <c r="AD74" s="19"/>
      <c r="AE74" s="19"/>
      <c r="AF74" s="19"/>
      <c r="AG74" s="19"/>
      <c r="AH74" s="19"/>
    </row>
    <row r="75" spans="1:34" ht="15">
      <c r="A75" s="4"/>
      <c r="B75" s="4"/>
      <c r="C75" s="115"/>
      <c r="D75" s="8"/>
      <c r="E75" s="30"/>
      <c r="F75" s="4"/>
      <c r="G75" s="4"/>
      <c r="H75" s="6"/>
      <c r="I75" s="6"/>
      <c r="J75" s="10"/>
      <c r="K75" s="7"/>
      <c r="L75" s="7"/>
      <c r="M75" s="5"/>
      <c r="N75" s="5"/>
      <c r="O75" s="7"/>
      <c r="P75" s="7"/>
      <c r="Q75" s="7"/>
      <c r="R75" s="7"/>
      <c r="S75" s="7"/>
      <c r="T75" s="7"/>
      <c r="U75" s="8"/>
      <c r="V75" s="8"/>
      <c r="W75" s="8"/>
      <c r="X75" s="8"/>
      <c r="Y75" s="9"/>
      <c r="Z75" s="19"/>
      <c r="AA75" s="19"/>
      <c r="AB75" s="19"/>
      <c r="AC75" s="19"/>
      <c r="AD75" s="19"/>
      <c r="AE75" s="19"/>
      <c r="AF75" s="19"/>
      <c r="AG75" s="19"/>
      <c r="AH75" s="19"/>
    </row>
    <row r="76" spans="1:34" ht="15">
      <c r="A76" s="4"/>
      <c r="B76" s="4"/>
      <c r="C76" s="115"/>
      <c r="D76" s="8"/>
      <c r="E76" s="30"/>
      <c r="F76" s="4"/>
      <c r="G76" s="4"/>
      <c r="H76" s="6"/>
      <c r="I76" s="6"/>
      <c r="J76" s="10"/>
      <c r="K76" s="7"/>
      <c r="L76" s="7"/>
      <c r="M76" s="5"/>
      <c r="N76" s="5"/>
      <c r="O76" s="7"/>
      <c r="P76" s="7"/>
      <c r="Q76" s="7"/>
      <c r="R76" s="7"/>
      <c r="S76" s="7"/>
      <c r="T76" s="7"/>
      <c r="U76" s="8"/>
      <c r="V76" s="8"/>
      <c r="W76" s="8"/>
      <c r="X76" s="8"/>
      <c r="Y76" s="9"/>
      <c r="Z76" s="19"/>
      <c r="AA76" s="19"/>
      <c r="AB76" s="19"/>
      <c r="AC76" s="19"/>
      <c r="AD76" s="19"/>
      <c r="AE76" s="19"/>
      <c r="AF76" s="19"/>
      <c r="AG76" s="19"/>
      <c r="AH76" s="19"/>
    </row>
    <row r="77" spans="1:34" ht="15">
      <c r="A77" s="4"/>
      <c r="B77" s="4"/>
      <c r="C77" s="115"/>
      <c r="D77" s="8"/>
      <c r="E77" s="30"/>
      <c r="F77" s="4"/>
      <c r="G77" s="4"/>
      <c r="H77" s="6"/>
      <c r="I77" s="6"/>
      <c r="J77" s="10"/>
      <c r="K77" s="7"/>
      <c r="L77" s="7"/>
      <c r="M77" s="5"/>
      <c r="N77" s="5"/>
      <c r="O77" s="7"/>
      <c r="P77" s="7"/>
      <c r="Q77" s="7"/>
      <c r="R77" s="7"/>
      <c r="S77" s="7"/>
      <c r="T77" s="7"/>
      <c r="U77" s="8"/>
      <c r="V77" s="8"/>
      <c r="W77" s="8"/>
      <c r="X77" s="8"/>
      <c r="Y77" s="9"/>
      <c r="Z77" s="19"/>
      <c r="AA77" s="19"/>
      <c r="AB77" s="19"/>
      <c r="AC77" s="19"/>
      <c r="AD77" s="19"/>
      <c r="AE77" s="19"/>
      <c r="AF77" s="19"/>
      <c r="AG77" s="19"/>
      <c r="AH77" s="19"/>
    </row>
    <row r="78" spans="1:34" ht="15">
      <c r="A78" s="4"/>
      <c r="B78" s="4"/>
      <c r="C78" s="115"/>
      <c r="D78" s="8"/>
      <c r="E78" s="30"/>
      <c r="F78" s="4"/>
      <c r="G78" s="4"/>
      <c r="H78" s="6"/>
      <c r="I78" s="6"/>
      <c r="J78" s="10"/>
      <c r="K78" s="7"/>
      <c r="L78" s="7"/>
      <c r="M78" s="5"/>
      <c r="N78" s="5"/>
      <c r="O78" s="7"/>
      <c r="P78" s="7"/>
      <c r="Q78" s="7"/>
      <c r="R78" s="7"/>
      <c r="S78" s="7"/>
      <c r="T78" s="7"/>
      <c r="U78" s="8"/>
      <c r="V78" s="8"/>
      <c r="W78" s="8"/>
      <c r="X78" s="8"/>
      <c r="Y78" s="9"/>
      <c r="Z78" s="19"/>
      <c r="AA78" s="19"/>
      <c r="AB78" s="19"/>
      <c r="AC78" s="19"/>
      <c r="AD78" s="19"/>
      <c r="AE78" s="19"/>
      <c r="AF78" s="19"/>
      <c r="AG78" s="19"/>
      <c r="AH78" s="19"/>
    </row>
    <row r="79" spans="1:34" ht="15">
      <c r="A79" s="4"/>
      <c r="B79" s="4"/>
      <c r="C79" s="115"/>
      <c r="D79" s="8"/>
      <c r="E79" s="30"/>
      <c r="F79" s="4"/>
      <c r="G79" s="4"/>
      <c r="H79" s="6"/>
      <c r="I79" s="6"/>
      <c r="J79" s="10"/>
      <c r="K79" s="7"/>
      <c r="L79" s="7"/>
      <c r="M79" s="5"/>
      <c r="N79" s="5"/>
      <c r="O79" s="7"/>
      <c r="P79" s="7"/>
      <c r="Q79" s="7"/>
      <c r="R79" s="7"/>
      <c r="S79" s="7"/>
      <c r="T79" s="7"/>
      <c r="U79" s="8"/>
      <c r="V79" s="8"/>
      <c r="W79" s="8"/>
      <c r="X79" s="8"/>
      <c r="Y79" s="9"/>
      <c r="Z79" s="19"/>
      <c r="AA79" s="19"/>
      <c r="AB79" s="19"/>
      <c r="AC79" s="19"/>
      <c r="AD79" s="19"/>
      <c r="AE79" s="19"/>
      <c r="AF79" s="19"/>
      <c r="AG79" s="19"/>
      <c r="AH79" s="19"/>
    </row>
    <row r="80" spans="1:34" ht="15">
      <c r="A80" s="4"/>
      <c r="B80" s="4"/>
      <c r="C80" s="115"/>
      <c r="D80" s="8"/>
      <c r="E80" s="30"/>
      <c r="F80" s="4"/>
      <c r="G80" s="4"/>
      <c r="H80" s="6"/>
      <c r="I80" s="6"/>
      <c r="J80" s="10"/>
      <c r="K80" s="7"/>
      <c r="L80" s="7"/>
      <c r="M80" s="5"/>
      <c r="N80" s="5"/>
      <c r="O80" s="7"/>
      <c r="P80" s="7"/>
      <c r="Q80" s="7"/>
      <c r="R80" s="7"/>
      <c r="S80" s="7"/>
      <c r="T80" s="7"/>
      <c r="U80" s="8"/>
      <c r="V80" s="8"/>
      <c r="W80" s="8"/>
      <c r="X80" s="8"/>
      <c r="Y80" s="9"/>
      <c r="Z80" s="19"/>
      <c r="AA80" s="19"/>
      <c r="AB80" s="19"/>
      <c r="AC80" s="19"/>
      <c r="AD80" s="19"/>
      <c r="AE80" s="19"/>
      <c r="AF80" s="19"/>
      <c r="AG80" s="19"/>
      <c r="AH80" s="19"/>
    </row>
    <row r="81" spans="1:34" ht="15">
      <c r="A81" s="4"/>
      <c r="B81" s="4"/>
      <c r="C81" s="115"/>
      <c r="D81" s="8"/>
      <c r="E81" s="30"/>
      <c r="F81" s="4"/>
      <c r="G81" s="4"/>
      <c r="H81" s="6"/>
      <c r="I81" s="6"/>
      <c r="J81" s="10"/>
      <c r="K81" s="7"/>
      <c r="L81" s="7"/>
      <c r="M81" s="5"/>
      <c r="N81" s="5"/>
      <c r="O81" s="7"/>
      <c r="P81" s="7"/>
      <c r="Q81" s="7"/>
      <c r="R81" s="7"/>
      <c r="S81" s="7"/>
      <c r="T81" s="7"/>
      <c r="U81" s="8"/>
      <c r="V81" s="8"/>
      <c r="W81" s="8"/>
      <c r="X81" s="8"/>
      <c r="Y81" s="9"/>
      <c r="Z81" s="19"/>
      <c r="AA81" s="19"/>
      <c r="AB81" s="19"/>
      <c r="AC81" s="19"/>
      <c r="AD81" s="19"/>
      <c r="AE81" s="19"/>
      <c r="AF81" s="19"/>
      <c r="AG81" s="19"/>
      <c r="AH81" s="19"/>
    </row>
    <row r="82" spans="1:34" ht="15.95" customHeight="1">
      <c r="A82" s="17"/>
      <c r="B82" s="17"/>
      <c r="C82" s="115"/>
      <c r="D82" s="8"/>
      <c r="E82" s="18"/>
      <c r="F82" s="18"/>
      <c r="G82" s="18"/>
      <c r="H82" s="18"/>
      <c r="I82" s="18"/>
      <c r="J82" s="18"/>
      <c r="K82" s="18"/>
      <c r="L82" s="18"/>
      <c r="M82" s="18"/>
      <c r="N82" s="18"/>
      <c r="O82" s="18"/>
      <c r="P82" s="18"/>
      <c r="Q82" s="18"/>
      <c r="R82" s="18"/>
      <c r="S82" s="18"/>
      <c r="T82" s="18"/>
      <c r="U82" s="18"/>
      <c r="V82" s="18"/>
      <c r="W82" s="18"/>
      <c r="X82" s="18"/>
    </row>
    <row r="83" spans="1:34" ht="12.75">
      <c r="A83" s="17"/>
      <c r="B83" s="17"/>
      <c r="C83" s="115"/>
      <c r="D83" s="8"/>
      <c r="E83" s="18"/>
      <c r="F83" s="18"/>
      <c r="G83" s="18"/>
      <c r="H83" s="18"/>
      <c r="I83" s="18"/>
      <c r="J83" s="18"/>
      <c r="K83" s="18"/>
      <c r="L83" s="18"/>
      <c r="M83" s="18"/>
      <c r="N83" s="18"/>
      <c r="O83" s="18"/>
      <c r="P83" s="18"/>
      <c r="Q83" s="18"/>
      <c r="R83" s="18"/>
      <c r="S83" s="18"/>
      <c r="T83" s="18"/>
      <c r="U83" s="18"/>
      <c r="V83" s="18"/>
      <c r="W83" s="18"/>
      <c r="X83" s="18"/>
    </row>
    <row r="84" spans="1:34" ht="12.75">
      <c r="A84" s="17"/>
      <c r="B84" s="17"/>
      <c r="C84" s="115"/>
      <c r="D84" s="8"/>
      <c r="E84" s="18"/>
      <c r="F84" s="18"/>
      <c r="G84" s="18"/>
      <c r="H84" s="18"/>
      <c r="I84" s="18"/>
      <c r="J84" s="18"/>
      <c r="K84" s="18"/>
      <c r="L84" s="18"/>
      <c r="M84" s="18"/>
      <c r="N84" s="18"/>
      <c r="O84" s="18"/>
      <c r="P84" s="18"/>
      <c r="Q84" s="18"/>
      <c r="R84" s="18"/>
      <c r="S84" s="18"/>
      <c r="T84" s="18"/>
      <c r="U84" s="18"/>
      <c r="V84" s="18"/>
      <c r="W84" s="18"/>
      <c r="X84" s="18"/>
    </row>
    <row r="85" spans="1:34" ht="12.75">
      <c r="A85" s="17"/>
      <c r="B85" s="17"/>
      <c r="C85" s="115"/>
      <c r="D85" s="8"/>
      <c r="E85" s="18"/>
      <c r="F85" s="18"/>
      <c r="G85" s="18"/>
      <c r="H85" s="18"/>
      <c r="I85" s="18"/>
      <c r="J85" s="18"/>
      <c r="K85" s="18"/>
      <c r="L85" s="18"/>
      <c r="M85" s="18"/>
      <c r="N85" s="18"/>
      <c r="O85" s="18"/>
      <c r="P85" s="18"/>
      <c r="Q85" s="18"/>
      <c r="R85" s="18"/>
      <c r="S85" s="18"/>
      <c r="T85" s="18"/>
      <c r="U85" s="18"/>
      <c r="V85" s="18"/>
      <c r="W85" s="18"/>
      <c r="X85" s="18"/>
    </row>
    <row r="86" spans="1:34" ht="12.75">
      <c r="A86" s="17"/>
      <c r="B86" s="17"/>
      <c r="C86" s="115"/>
      <c r="D86" s="8"/>
      <c r="E86" s="18"/>
      <c r="F86" s="18"/>
      <c r="G86" s="18"/>
      <c r="H86" s="18"/>
      <c r="I86" s="18"/>
      <c r="J86" s="18"/>
      <c r="K86" s="18"/>
      <c r="L86" s="18"/>
      <c r="M86" s="18"/>
      <c r="N86" s="18"/>
      <c r="O86" s="18"/>
      <c r="P86" s="18"/>
      <c r="Q86" s="18"/>
      <c r="R86" s="18"/>
      <c r="S86" s="18"/>
      <c r="T86" s="18"/>
      <c r="U86" s="18"/>
      <c r="V86" s="18"/>
      <c r="W86" s="18"/>
      <c r="X86" s="18"/>
    </row>
    <row r="87" spans="1:34" ht="12.75">
      <c r="A87" s="17"/>
      <c r="B87" s="17"/>
      <c r="C87" s="115"/>
      <c r="D87" s="8"/>
      <c r="E87" s="18"/>
      <c r="F87" s="18"/>
      <c r="G87" s="18"/>
      <c r="H87" s="18"/>
      <c r="I87" s="18"/>
      <c r="J87" s="18"/>
      <c r="K87" s="18"/>
      <c r="L87" s="18"/>
      <c r="M87" s="18"/>
      <c r="N87" s="18"/>
      <c r="O87" s="18"/>
      <c r="P87" s="18"/>
      <c r="Q87" s="18"/>
      <c r="R87" s="18"/>
      <c r="S87" s="18"/>
      <c r="T87" s="18"/>
      <c r="U87" s="18"/>
      <c r="V87" s="18"/>
      <c r="W87" s="18"/>
      <c r="X87" s="18"/>
    </row>
    <row r="88" spans="1:34" ht="12.75">
      <c r="A88" s="18"/>
      <c r="B88" s="18"/>
      <c r="C88" s="115"/>
      <c r="D88" s="8"/>
      <c r="E88" s="18"/>
      <c r="F88" s="18"/>
      <c r="G88" s="18"/>
      <c r="H88" s="18"/>
      <c r="I88" s="18"/>
      <c r="J88" s="18"/>
      <c r="K88" s="18"/>
      <c r="L88" s="18"/>
      <c r="M88" s="18"/>
      <c r="N88" s="18"/>
      <c r="O88" s="18"/>
      <c r="P88" s="18"/>
      <c r="Q88" s="18"/>
      <c r="R88" s="18"/>
      <c r="S88" s="18"/>
      <c r="T88" s="18"/>
      <c r="U88" s="18"/>
      <c r="V88" s="18"/>
      <c r="W88" s="18"/>
      <c r="X88" s="18"/>
    </row>
    <row r="89" spans="1:34" ht="12.75">
      <c r="A89" s="18"/>
      <c r="B89" s="18"/>
      <c r="C89" s="115"/>
      <c r="D89" s="8"/>
      <c r="E89" s="18"/>
      <c r="F89" s="18"/>
      <c r="G89" s="18"/>
      <c r="H89" s="18"/>
      <c r="I89" s="18"/>
      <c r="J89" s="18"/>
      <c r="K89" s="18"/>
      <c r="L89" s="18"/>
      <c r="M89" s="18"/>
      <c r="N89" s="18"/>
      <c r="O89" s="18"/>
      <c r="P89" s="18"/>
      <c r="Q89" s="18"/>
      <c r="R89" s="18"/>
      <c r="S89" s="18"/>
      <c r="T89" s="18"/>
      <c r="U89" s="18"/>
      <c r="V89" s="18"/>
      <c r="W89" s="18"/>
      <c r="X89" s="18"/>
    </row>
    <row r="90" spans="1:34" ht="12.75">
      <c r="A90" s="18"/>
      <c r="B90" s="18"/>
      <c r="C90" s="115"/>
      <c r="D90" s="8"/>
      <c r="E90" s="18"/>
      <c r="F90" s="18"/>
      <c r="G90" s="18"/>
      <c r="H90" s="18"/>
      <c r="I90" s="18"/>
      <c r="J90" s="18"/>
      <c r="K90" s="18"/>
      <c r="L90" s="18"/>
      <c r="M90" s="18"/>
      <c r="N90" s="18"/>
      <c r="O90" s="18"/>
      <c r="P90" s="18"/>
      <c r="Q90" s="18"/>
      <c r="R90" s="18"/>
      <c r="S90" s="18"/>
      <c r="T90" s="18"/>
      <c r="U90" s="18"/>
      <c r="V90" s="18"/>
      <c r="W90" s="18"/>
      <c r="X90" s="18"/>
    </row>
    <row r="91" spans="1:34" ht="12.75">
      <c r="A91" s="18"/>
      <c r="B91" s="18"/>
      <c r="C91" s="115"/>
      <c r="D91" s="8"/>
      <c r="E91" s="18"/>
      <c r="F91" s="18"/>
      <c r="G91" s="18"/>
      <c r="H91" s="18"/>
      <c r="I91" s="18"/>
      <c r="J91" s="18"/>
      <c r="K91" s="18"/>
      <c r="L91" s="18"/>
      <c r="M91" s="18"/>
      <c r="N91" s="18"/>
      <c r="O91" s="18"/>
      <c r="P91" s="18"/>
      <c r="Q91" s="18"/>
      <c r="R91" s="18"/>
      <c r="S91" s="18"/>
      <c r="T91" s="18"/>
      <c r="U91" s="18"/>
      <c r="V91" s="18"/>
      <c r="W91" s="18"/>
      <c r="X91" s="18"/>
    </row>
    <row r="92" spans="1:34" ht="12.75">
      <c r="A92" s="18"/>
      <c r="B92" s="18"/>
      <c r="C92" s="115"/>
      <c r="D92" s="8"/>
      <c r="E92" s="18"/>
      <c r="F92" s="18"/>
      <c r="G92" s="18"/>
      <c r="H92" s="18"/>
      <c r="I92" s="18"/>
      <c r="J92" s="18"/>
      <c r="K92" s="18"/>
      <c r="L92" s="18"/>
      <c r="M92" s="18"/>
      <c r="N92" s="18"/>
      <c r="O92" s="18"/>
      <c r="P92" s="18"/>
      <c r="Q92" s="18"/>
      <c r="R92" s="18"/>
      <c r="S92" s="18"/>
      <c r="T92" s="18"/>
      <c r="U92" s="18"/>
      <c r="V92" s="18"/>
      <c r="W92" s="18"/>
      <c r="X92" s="18"/>
    </row>
    <row r="93" spans="1:34" ht="12.75">
      <c r="A93" s="18"/>
      <c r="B93" s="18"/>
      <c r="C93" s="115"/>
      <c r="D93" s="8"/>
      <c r="E93" s="18"/>
      <c r="F93" s="18"/>
      <c r="G93" s="18"/>
      <c r="H93" s="18"/>
      <c r="I93" s="18"/>
      <c r="J93" s="18"/>
      <c r="K93" s="18"/>
      <c r="L93" s="18"/>
      <c r="M93" s="18"/>
      <c r="N93" s="18"/>
      <c r="O93" s="18"/>
      <c r="P93" s="18"/>
      <c r="Q93" s="18"/>
      <c r="R93" s="18"/>
      <c r="S93" s="18"/>
      <c r="T93" s="18"/>
      <c r="U93" s="18"/>
      <c r="V93" s="18"/>
      <c r="W93" s="18"/>
      <c r="X93" s="18"/>
    </row>
    <row r="94" spans="1:34" ht="12.75">
      <c r="A94" s="18"/>
      <c r="B94" s="18"/>
      <c r="C94" s="115"/>
      <c r="D94" s="8"/>
      <c r="E94" s="18"/>
      <c r="F94" s="18"/>
      <c r="G94" s="18"/>
      <c r="H94" s="18"/>
      <c r="I94" s="18"/>
      <c r="J94" s="18"/>
      <c r="K94" s="18"/>
      <c r="L94" s="18"/>
      <c r="M94" s="18"/>
      <c r="N94" s="18"/>
      <c r="O94" s="18"/>
      <c r="P94" s="18"/>
      <c r="Q94" s="18"/>
      <c r="R94" s="18"/>
      <c r="S94" s="18"/>
      <c r="T94" s="18"/>
      <c r="U94" s="18"/>
      <c r="V94" s="18"/>
      <c r="W94" s="18"/>
      <c r="X94" s="18"/>
    </row>
    <row r="95" spans="1:34">
      <c r="A95" s="18"/>
      <c r="B95" s="18"/>
      <c r="C95" s="18"/>
      <c r="D95" s="18"/>
      <c r="E95" s="18"/>
      <c r="F95" s="18"/>
      <c r="G95" s="18"/>
      <c r="H95" s="18"/>
      <c r="I95" s="18"/>
      <c r="J95" s="18"/>
      <c r="K95" s="18"/>
      <c r="L95" s="18"/>
      <c r="M95" s="18"/>
      <c r="N95" s="18"/>
      <c r="O95" s="18"/>
      <c r="P95" s="18"/>
      <c r="Q95" s="18"/>
      <c r="R95" s="18"/>
      <c r="S95" s="18"/>
      <c r="T95" s="18"/>
      <c r="U95" s="18"/>
      <c r="V95" s="18"/>
      <c r="W95" s="18"/>
      <c r="X95" s="18"/>
    </row>
  </sheetData>
  <mergeCells count="2">
    <mergeCell ref="A65:P65"/>
    <mergeCell ref="A64:AL64"/>
  </mergeCells>
  <phoneticPr fontId="0" type="noConversion"/>
  <pageMargins left="0.75" right="0.75" top="1" bottom="1" header="0.5" footer="0.5"/>
  <pageSetup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58"/>
  <sheetViews>
    <sheetView workbookViewId="0">
      <pane xSplit="1" ySplit="3" topLeftCell="B4" activePane="bottomRight" state="frozen"/>
      <selection pane="topRight" activeCell="B1" sqref="B1"/>
      <selection pane="bottomLeft" activeCell="A3" sqref="A3"/>
      <selection pane="bottomRight"/>
    </sheetView>
  </sheetViews>
  <sheetFormatPr defaultColWidth="10.7109375" defaultRowHeight="12"/>
  <cols>
    <col min="1" max="1" width="13.42578125" style="18" customWidth="1"/>
    <col min="2" max="5" width="19.140625" style="18" bestFit="1" customWidth="1"/>
    <col min="6" max="6" width="18.140625" style="18" bestFit="1" customWidth="1"/>
    <col min="7" max="7" width="19.140625" style="18" bestFit="1" customWidth="1"/>
    <col min="8" max="8" width="18.140625" style="18" bestFit="1" customWidth="1"/>
    <col min="9" max="9" width="19.140625" style="18" bestFit="1" customWidth="1"/>
    <col min="10" max="10" width="18.140625" style="18" bestFit="1" customWidth="1"/>
    <col min="11" max="11" width="19.140625" style="18" bestFit="1" customWidth="1"/>
    <col min="12" max="12" width="18.140625" style="18" bestFit="1" customWidth="1"/>
    <col min="13" max="13" width="19.140625" style="18" bestFit="1" customWidth="1"/>
    <col min="14" max="14" width="18.140625" style="18" bestFit="1" customWidth="1"/>
    <col min="15" max="15" width="19.140625" style="18" bestFit="1" customWidth="1"/>
    <col min="16" max="16" width="18.140625" style="18" bestFit="1" customWidth="1"/>
    <col min="17" max="17" width="19.140625" style="18" bestFit="1" customWidth="1"/>
    <col min="18" max="18" width="18.140625" style="18" bestFit="1" customWidth="1"/>
    <col min="19" max="19" width="24.28515625" style="18" bestFit="1" customWidth="1"/>
    <col min="20" max="20" width="19.140625" style="18" bestFit="1" customWidth="1"/>
    <col min="21" max="21" width="18.140625" style="18" bestFit="1" customWidth="1"/>
    <col min="22" max="22" width="19.140625" style="18" bestFit="1" customWidth="1"/>
    <col min="23" max="23" width="18.140625" style="18" bestFit="1" customWidth="1"/>
    <col min="24" max="24" width="19.140625" style="18" bestFit="1" customWidth="1"/>
    <col min="25" max="25" width="18.140625" style="18" bestFit="1" customWidth="1"/>
    <col min="26" max="26" width="19.140625" style="18" bestFit="1" customWidth="1"/>
    <col min="27" max="27" width="18.140625" style="18" bestFit="1" customWidth="1"/>
    <col min="28" max="28" width="19.140625" style="18" bestFit="1" customWidth="1"/>
    <col min="29" max="29" width="18.140625" style="18" bestFit="1" customWidth="1"/>
    <col min="30" max="30" width="19.140625" style="18" bestFit="1" customWidth="1"/>
    <col min="31" max="31" width="18.140625" style="18" bestFit="1" customWidth="1"/>
    <col min="32" max="32" width="19.140625" style="18" bestFit="1" customWidth="1"/>
    <col min="33" max="33" width="18.140625" style="18" bestFit="1" customWidth="1"/>
    <col min="34" max="34" width="19.140625" style="18" bestFit="1" customWidth="1"/>
    <col min="35" max="35" width="18.140625" style="18" bestFit="1" customWidth="1"/>
    <col min="36" max="36" width="19.140625" style="18" bestFit="1" customWidth="1"/>
    <col min="37" max="37" width="18.140625" style="18" bestFit="1" customWidth="1"/>
    <col min="38" max="38" width="19.140625" style="18" bestFit="1" customWidth="1"/>
    <col min="39" max="39" width="18.140625" style="18" bestFit="1" customWidth="1"/>
    <col min="40" max="40" width="19.140625" style="18" bestFit="1" customWidth="1"/>
    <col min="41" max="41" width="18.140625" style="18" bestFit="1" customWidth="1"/>
    <col min="42" max="42" width="19.140625" style="60" bestFit="1" customWidth="1"/>
    <col min="43" max="43" width="18.140625" style="18" bestFit="1" customWidth="1"/>
    <col min="44" max="44" width="19.140625" style="18" bestFit="1" customWidth="1"/>
    <col min="45" max="45" width="18.140625" style="18" bestFit="1" customWidth="1"/>
    <col min="46" max="46" width="19.140625" style="18" bestFit="1" customWidth="1"/>
    <col min="47" max="47" width="18.140625" style="18" bestFit="1" customWidth="1"/>
    <col min="48" max="48" width="19.140625" style="18" bestFit="1" customWidth="1"/>
    <col min="49" max="49" width="18.140625" style="18" bestFit="1" customWidth="1"/>
    <col min="50" max="50" width="19.140625" style="18" bestFit="1" customWidth="1"/>
    <col min="51" max="51" width="18.140625" style="18" bestFit="1" customWidth="1"/>
    <col min="52" max="52" width="19.140625" style="18" bestFit="1" customWidth="1"/>
    <col min="53" max="53" width="18.140625" style="18" bestFit="1" customWidth="1"/>
    <col min="54" max="54" width="19.140625" style="18" bestFit="1" customWidth="1"/>
    <col min="55" max="55" width="18.140625" style="18" bestFit="1" customWidth="1"/>
    <col min="56" max="56" width="19.140625" style="18" bestFit="1" customWidth="1"/>
    <col min="57" max="57" width="18.140625" style="18" bestFit="1" customWidth="1"/>
    <col min="58" max="58" width="19.140625" style="18" bestFit="1" customWidth="1"/>
    <col min="59" max="59" width="18.140625" style="18" bestFit="1" customWidth="1"/>
    <col min="60" max="60" width="19.140625" style="18" bestFit="1" customWidth="1"/>
    <col min="61" max="61" width="18.140625" style="18" bestFit="1" customWidth="1"/>
    <col min="62" max="62" width="25" style="18" bestFit="1" customWidth="1"/>
    <col min="63" max="63" width="19.140625" style="18" bestFit="1" customWidth="1"/>
    <col min="64" max="64" width="18.140625" style="18" bestFit="1" customWidth="1"/>
    <col min="65" max="65" width="19.140625" style="18" bestFit="1" customWidth="1"/>
    <col min="66" max="66" width="18.140625" style="18" bestFit="1" customWidth="1"/>
    <col min="67" max="67" width="19.140625" style="18" bestFit="1" customWidth="1"/>
    <col min="68" max="68" width="18.140625" style="18" bestFit="1" customWidth="1"/>
    <col min="69" max="69" width="19.140625" style="18" bestFit="1" customWidth="1"/>
    <col min="70" max="70" width="18.140625" style="18" bestFit="1" customWidth="1"/>
    <col min="71" max="71" width="19.140625" style="18" bestFit="1" customWidth="1"/>
    <col min="72" max="72" width="18.140625" style="18" bestFit="1" customWidth="1"/>
    <col min="73" max="73" width="19.140625" style="18" bestFit="1" customWidth="1"/>
    <col min="74" max="74" width="18.140625" style="18" bestFit="1" customWidth="1"/>
    <col min="75" max="75" width="19.140625" style="18" bestFit="1" customWidth="1"/>
    <col min="76" max="76" width="18.140625" style="18" bestFit="1" customWidth="1"/>
    <col min="77" max="77" width="19.140625" style="18" bestFit="1" customWidth="1"/>
    <col min="78" max="78" width="18.140625" style="18" bestFit="1" customWidth="1"/>
    <col min="79" max="79" width="19.140625" style="18" bestFit="1" customWidth="1"/>
    <col min="80" max="80" width="18.140625" style="18" bestFit="1" customWidth="1"/>
    <col min="81" max="81" width="19.140625" style="18" bestFit="1" customWidth="1"/>
    <col min="82" max="82" width="18.140625" style="18" bestFit="1" customWidth="1"/>
    <col min="83" max="83" width="19.140625" style="18" bestFit="1" customWidth="1"/>
    <col min="84" max="84" width="18.140625" style="18" bestFit="1" customWidth="1"/>
    <col min="85" max="85" width="19.140625" style="18" bestFit="1" customWidth="1"/>
    <col min="86" max="86" width="18.140625" style="18" bestFit="1" customWidth="1"/>
    <col min="87" max="87" width="19.140625" style="18" bestFit="1" customWidth="1"/>
    <col min="88" max="88" width="18.140625" style="18" bestFit="1" customWidth="1"/>
    <col min="89" max="89" width="19.140625" style="18" bestFit="1" customWidth="1"/>
    <col min="90" max="90" width="18.140625" style="18" bestFit="1" customWidth="1"/>
    <col min="91" max="91" width="19.140625" style="18" bestFit="1" customWidth="1"/>
    <col min="92" max="92" width="18.140625" style="18" bestFit="1" customWidth="1"/>
    <col min="93" max="93" width="20" style="18" bestFit="1" customWidth="1"/>
    <col min="94" max="94" width="19.140625" style="18" bestFit="1" customWidth="1"/>
    <col min="95" max="95" width="18.140625" style="18" bestFit="1" customWidth="1"/>
    <col min="96" max="96" width="19.140625" style="18" bestFit="1" customWidth="1"/>
    <col min="97" max="97" width="18.140625" style="18" bestFit="1" customWidth="1"/>
    <col min="98" max="98" width="19.140625" style="18" bestFit="1" customWidth="1"/>
    <col min="99" max="99" width="18.140625" style="18" bestFit="1" customWidth="1"/>
    <col min="100" max="100" width="19.140625" style="18" bestFit="1" customWidth="1"/>
    <col min="101" max="101" width="18.140625" style="18" bestFit="1" customWidth="1"/>
    <col min="102" max="102" width="19.140625" style="18" bestFit="1" customWidth="1"/>
    <col min="103" max="103" width="18.140625" style="18" bestFit="1" customWidth="1"/>
    <col min="104" max="104" width="19.140625" style="18" bestFit="1" customWidth="1"/>
    <col min="105" max="105" width="18.140625" style="18" bestFit="1" customWidth="1"/>
    <col min="106" max="106" width="19.140625" style="18" bestFit="1" customWidth="1"/>
    <col min="107" max="107" width="18.140625" style="18" bestFit="1" customWidth="1"/>
    <col min="108" max="108" width="19.140625" style="18" bestFit="1" customWidth="1"/>
    <col min="109" max="109" width="18.140625" style="18" bestFit="1" customWidth="1"/>
    <col min="110" max="110" width="19.140625" style="18" bestFit="1" customWidth="1"/>
    <col min="111" max="111" width="18.140625" style="18" bestFit="1" customWidth="1"/>
    <col min="112" max="112" width="19.140625" style="18" bestFit="1" customWidth="1"/>
    <col min="113" max="113" width="18.140625" style="18" bestFit="1" customWidth="1"/>
    <col min="114" max="114" width="19.140625" style="18" bestFit="1" customWidth="1"/>
    <col min="115" max="115" width="18.140625" style="18" bestFit="1" customWidth="1"/>
    <col min="116" max="116" width="19.140625" style="18" bestFit="1" customWidth="1"/>
    <col min="117" max="117" width="18.140625" style="18" bestFit="1" customWidth="1"/>
    <col min="118" max="118" width="19.140625" style="18" bestFit="1" customWidth="1"/>
    <col min="119" max="119" width="18.140625" style="18" bestFit="1" customWidth="1"/>
    <col min="120" max="120" width="19.140625" style="18" bestFit="1" customWidth="1"/>
    <col min="121" max="121" width="18.140625" style="18" bestFit="1" customWidth="1"/>
    <col min="122" max="122" width="19.140625" style="18" bestFit="1" customWidth="1"/>
    <col min="123" max="123" width="18.140625" style="18" bestFit="1" customWidth="1"/>
    <col min="124" max="124" width="19.140625" style="18" bestFit="1" customWidth="1"/>
    <col min="125" max="125" width="18.140625" style="18" bestFit="1" customWidth="1"/>
    <col min="126" max="16384" width="10.7109375" style="18"/>
  </cols>
  <sheetData>
    <row r="1" spans="1:140" s="62" customFormat="1" ht="23.25" customHeight="1">
      <c r="A1" s="116" t="s">
        <v>435</v>
      </c>
      <c r="AP1" s="65"/>
    </row>
    <row r="2" spans="1:140" s="62" customFormat="1" ht="23.25" customHeight="1">
      <c r="A2" s="116"/>
      <c r="AP2" s="65"/>
    </row>
    <row r="3" spans="1:140" s="58" customFormat="1">
      <c r="A3" s="57"/>
      <c r="B3" s="80" t="s">
        <v>136</v>
      </c>
      <c r="C3" s="80" t="s">
        <v>137</v>
      </c>
      <c r="D3" s="80" t="s">
        <v>138</v>
      </c>
      <c r="E3" s="80" t="s">
        <v>139</v>
      </c>
      <c r="F3" s="80" t="s">
        <v>140</v>
      </c>
      <c r="G3" s="80" t="s">
        <v>141</v>
      </c>
      <c r="H3" s="80" t="s">
        <v>142</v>
      </c>
      <c r="I3" s="80" t="s">
        <v>143</v>
      </c>
      <c r="J3" s="80" t="s">
        <v>144</v>
      </c>
      <c r="K3" s="80" t="s">
        <v>145</v>
      </c>
      <c r="L3" s="80" t="s">
        <v>146</v>
      </c>
      <c r="M3" s="80" t="s">
        <v>147</v>
      </c>
      <c r="N3" s="80" t="s">
        <v>148</v>
      </c>
      <c r="O3" s="80" t="s">
        <v>149</v>
      </c>
      <c r="P3" s="80" t="s">
        <v>150</v>
      </c>
      <c r="Q3" s="80" t="s">
        <v>151</v>
      </c>
      <c r="R3" s="80" t="s">
        <v>152</v>
      </c>
      <c r="S3" s="80" t="s">
        <v>153</v>
      </c>
      <c r="T3" s="80" t="s">
        <v>154</v>
      </c>
      <c r="U3" s="81" t="s">
        <v>155</v>
      </c>
      <c r="V3" s="80" t="s">
        <v>156</v>
      </c>
      <c r="W3" s="80" t="s">
        <v>157</v>
      </c>
      <c r="X3" s="80" t="s">
        <v>158</v>
      </c>
      <c r="Y3" s="80" t="s">
        <v>159</v>
      </c>
      <c r="Z3" s="80" t="s">
        <v>160</v>
      </c>
      <c r="AA3" s="80" t="s">
        <v>161</v>
      </c>
      <c r="AB3" s="80" t="s">
        <v>162</v>
      </c>
      <c r="AC3" s="80" t="s">
        <v>163</v>
      </c>
      <c r="AD3" s="80" t="s">
        <v>164</v>
      </c>
      <c r="AE3" s="80" t="s">
        <v>165</v>
      </c>
      <c r="AF3" s="80" t="s">
        <v>166</v>
      </c>
      <c r="AG3" s="80" t="s">
        <v>167</v>
      </c>
      <c r="AH3" s="80" t="s">
        <v>168</v>
      </c>
      <c r="AI3" s="80" t="s">
        <v>169</v>
      </c>
      <c r="AJ3" s="80" t="s">
        <v>170</v>
      </c>
      <c r="AK3" s="80" t="s">
        <v>171</v>
      </c>
      <c r="AL3" s="80" t="s">
        <v>172</v>
      </c>
      <c r="AM3" s="80" t="s">
        <v>173</v>
      </c>
      <c r="AN3" s="80" t="s">
        <v>174</v>
      </c>
      <c r="AO3" s="80" t="s">
        <v>175</v>
      </c>
      <c r="AP3" s="80" t="s">
        <v>176</v>
      </c>
      <c r="AQ3" s="80" t="s">
        <v>177</v>
      </c>
      <c r="AR3" s="80" t="s">
        <v>178</v>
      </c>
      <c r="AS3" s="80" t="s">
        <v>179</v>
      </c>
      <c r="AT3" s="80" t="s">
        <v>180</v>
      </c>
      <c r="AU3" s="80" t="s">
        <v>181</v>
      </c>
      <c r="AV3" s="80" t="s">
        <v>182</v>
      </c>
      <c r="AW3" s="80" t="s">
        <v>183</v>
      </c>
      <c r="AX3" s="80" t="s">
        <v>184</v>
      </c>
      <c r="AY3" s="80" t="s">
        <v>185</v>
      </c>
      <c r="AZ3" s="80" t="s">
        <v>186</v>
      </c>
      <c r="BA3" s="80" t="s">
        <v>187</v>
      </c>
      <c r="BB3" s="80" t="s">
        <v>188</v>
      </c>
      <c r="BC3" s="80" t="s">
        <v>189</v>
      </c>
      <c r="BD3" s="80" t="s">
        <v>190</v>
      </c>
      <c r="BE3" s="80" t="s">
        <v>191</v>
      </c>
      <c r="BF3" s="81" t="s">
        <v>192</v>
      </c>
      <c r="BG3" s="80" t="s">
        <v>193</v>
      </c>
      <c r="BH3" s="80" t="s">
        <v>194</v>
      </c>
      <c r="BI3" s="80" t="s">
        <v>195</v>
      </c>
      <c r="BJ3" s="80" t="s">
        <v>196</v>
      </c>
      <c r="BK3" s="80" t="s">
        <v>197</v>
      </c>
      <c r="BL3" s="80" t="s">
        <v>198</v>
      </c>
      <c r="BM3" s="80" t="s">
        <v>199</v>
      </c>
      <c r="BN3" s="80" t="s">
        <v>200</v>
      </c>
      <c r="BO3" s="80" t="s">
        <v>201</v>
      </c>
      <c r="BP3" s="80" t="s">
        <v>202</v>
      </c>
      <c r="BQ3" s="80" t="s">
        <v>203</v>
      </c>
      <c r="BR3" s="80" t="s">
        <v>204</v>
      </c>
      <c r="BS3" s="80" t="s">
        <v>205</v>
      </c>
      <c r="BT3" s="80" t="s">
        <v>206</v>
      </c>
      <c r="BU3" s="80" t="s">
        <v>207</v>
      </c>
      <c r="BV3" s="80" t="s">
        <v>208</v>
      </c>
      <c r="BW3" s="80" t="s">
        <v>209</v>
      </c>
      <c r="BX3" s="80" t="s">
        <v>210</v>
      </c>
      <c r="BY3" s="80" t="s">
        <v>211</v>
      </c>
      <c r="BZ3" s="80" t="s">
        <v>212</v>
      </c>
      <c r="CA3" s="80" t="s">
        <v>213</v>
      </c>
      <c r="CB3" s="80" t="s">
        <v>214</v>
      </c>
      <c r="CC3" s="80" t="s">
        <v>215</v>
      </c>
      <c r="CD3" s="80" t="s">
        <v>216</v>
      </c>
      <c r="CE3" s="80" t="s">
        <v>217</v>
      </c>
      <c r="CF3" s="80" t="s">
        <v>218</v>
      </c>
      <c r="CG3" s="80" t="s">
        <v>219</v>
      </c>
      <c r="CH3" s="80" t="s">
        <v>220</v>
      </c>
      <c r="CI3" s="80" t="s">
        <v>221</v>
      </c>
      <c r="CJ3" s="80" t="s">
        <v>222</v>
      </c>
      <c r="CK3" s="80" t="s">
        <v>223</v>
      </c>
      <c r="CL3" s="80" t="s">
        <v>224</v>
      </c>
      <c r="CM3" s="80" t="s">
        <v>225</v>
      </c>
      <c r="CN3" s="80" t="s">
        <v>226</v>
      </c>
      <c r="CO3" s="80" t="s">
        <v>227</v>
      </c>
      <c r="CP3" s="80" t="s">
        <v>228</v>
      </c>
      <c r="CQ3" s="80" t="s">
        <v>229</v>
      </c>
      <c r="CR3" s="80" t="s">
        <v>230</v>
      </c>
      <c r="CS3" s="80" t="s">
        <v>231</v>
      </c>
      <c r="CT3" s="80" t="s">
        <v>232</v>
      </c>
      <c r="CU3" s="80" t="s">
        <v>233</v>
      </c>
      <c r="CV3" s="80" t="s">
        <v>234</v>
      </c>
      <c r="CW3" s="80" t="s">
        <v>235</v>
      </c>
      <c r="CX3" s="80" t="s">
        <v>236</v>
      </c>
      <c r="CY3" s="80" t="s">
        <v>237</v>
      </c>
      <c r="CZ3" s="80" t="s">
        <v>238</v>
      </c>
      <c r="DA3" s="80" t="s">
        <v>239</v>
      </c>
      <c r="DB3" s="80" t="s">
        <v>240</v>
      </c>
      <c r="DC3" s="80" t="s">
        <v>241</v>
      </c>
      <c r="DD3" s="80" t="s">
        <v>242</v>
      </c>
      <c r="DE3" s="80" t="s">
        <v>243</v>
      </c>
      <c r="DF3" s="80" t="s">
        <v>244</v>
      </c>
      <c r="DG3" s="80" t="s">
        <v>245</v>
      </c>
      <c r="DH3" s="80" t="s">
        <v>246</v>
      </c>
      <c r="DI3" s="80" t="s">
        <v>247</v>
      </c>
      <c r="DJ3" s="80" t="s">
        <v>248</v>
      </c>
      <c r="DK3" s="80" t="s">
        <v>249</v>
      </c>
      <c r="DL3" s="80" t="s">
        <v>250</v>
      </c>
      <c r="DM3" s="80" t="s">
        <v>251</v>
      </c>
      <c r="DN3" s="80" t="s">
        <v>252</v>
      </c>
      <c r="DO3" s="80" t="s">
        <v>253</v>
      </c>
      <c r="DP3" s="80" t="s">
        <v>254</v>
      </c>
      <c r="DQ3" s="80" t="s">
        <v>255</v>
      </c>
      <c r="DR3" s="80" t="s">
        <v>256</v>
      </c>
      <c r="DS3" s="80" t="s">
        <v>257</v>
      </c>
      <c r="DT3" s="80" t="s">
        <v>258</v>
      </c>
      <c r="DU3" s="80" t="s">
        <v>259</v>
      </c>
    </row>
    <row r="4" spans="1:140" ht="13.5">
      <c r="A4" s="18" t="s">
        <v>274</v>
      </c>
      <c r="B4" s="70">
        <v>42.93</v>
      </c>
      <c r="C4" s="70">
        <v>43.789779000000003</v>
      </c>
      <c r="D4" s="70">
        <v>43.345421999999999</v>
      </c>
      <c r="E4" s="70">
        <v>43.168595400000001</v>
      </c>
      <c r="F4" s="70">
        <v>43.934538600000003</v>
      </c>
      <c r="G4" s="70">
        <v>43.334427600000005</v>
      </c>
      <c r="H4" s="70">
        <v>43.233645600000003</v>
      </c>
      <c r="I4" s="70">
        <v>43.6166172</v>
      </c>
      <c r="J4" s="70">
        <v>43.826427000000002</v>
      </c>
      <c r="K4" s="70">
        <v>44.260705799999997</v>
      </c>
      <c r="L4" s="70">
        <v>44.113197600000007</v>
      </c>
      <c r="M4" s="70">
        <v>43.371075600000005</v>
      </c>
      <c r="N4" s="70">
        <v>43.639522200000002</v>
      </c>
      <c r="O4" s="70">
        <v>43.548818399999995</v>
      </c>
      <c r="P4" s="70">
        <v>42.732484200000002</v>
      </c>
      <c r="Q4" s="70">
        <v>43.707321</v>
      </c>
      <c r="R4" s="70">
        <v>43.794359999999998</v>
      </c>
      <c r="S4" s="70">
        <v>41.581736999999997</v>
      </c>
      <c r="T4" s="70">
        <v>43.568974799999999</v>
      </c>
      <c r="U4" s="70">
        <v>43.679834999999997</v>
      </c>
      <c r="V4" s="70">
        <v>43.197913800000002</v>
      </c>
      <c r="W4" s="70">
        <v>42.8250204</v>
      </c>
      <c r="X4" s="70">
        <v>44.176415399999996</v>
      </c>
      <c r="Y4" s="70">
        <v>43.657846200000002</v>
      </c>
      <c r="Z4" s="70">
        <v>43.787030399999999</v>
      </c>
      <c r="AA4" s="70">
        <v>43.9253766</v>
      </c>
      <c r="AB4" s="70">
        <v>44.0582256</v>
      </c>
      <c r="AC4" s="70">
        <v>44.876392200000005</v>
      </c>
      <c r="AD4" s="70">
        <v>43.140193199999999</v>
      </c>
      <c r="AE4" s="70">
        <v>43.136528400000003</v>
      </c>
      <c r="AF4" s="70">
        <v>44.132437799999998</v>
      </c>
      <c r="AG4" s="70">
        <v>43.988594400000004</v>
      </c>
      <c r="AH4" s="70">
        <v>43.019254799999999</v>
      </c>
      <c r="AI4" s="70">
        <v>44.011499399999998</v>
      </c>
      <c r="AJ4" s="70">
        <v>43.448952600000005</v>
      </c>
      <c r="AK4" s="70">
        <v>43.069645800000004</v>
      </c>
      <c r="AL4" s="70">
        <v>43.494762600000001</v>
      </c>
      <c r="AM4" s="70">
        <v>43.849331999999997</v>
      </c>
      <c r="AN4" s="70">
        <v>44.332169399999998</v>
      </c>
      <c r="AO4" s="70">
        <v>44.195655600000002</v>
      </c>
      <c r="AP4" s="69">
        <v>44.440281000000006</v>
      </c>
      <c r="AQ4" s="70">
        <v>44.1910746</v>
      </c>
      <c r="AR4" s="70">
        <v>43.354584000000003</v>
      </c>
      <c r="AS4" s="70">
        <v>43.208908200000003</v>
      </c>
      <c r="AT4" s="70">
        <v>43.740304199999997</v>
      </c>
      <c r="AU4" s="70">
        <v>43.841086199999999</v>
      </c>
      <c r="AV4" s="70">
        <v>42.889154399999995</v>
      </c>
      <c r="AW4" s="70">
        <v>42.814025999999998</v>
      </c>
      <c r="AX4" s="70">
        <v>43.765957800000002</v>
      </c>
      <c r="AY4" s="70">
        <v>43.808102999999996</v>
      </c>
      <c r="AZ4" s="70">
        <v>42.928550999999999</v>
      </c>
      <c r="BA4" s="70">
        <v>43.014673799999997</v>
      </c>
      <c r="BB4" s="70">
        <v>43.370159400000006</v>
      </c>
      <c r="BC4" s="70">
        <v>43.669756800000002</v>
      </c>
      <c r="BD4" s="70">
        <v>43.282204200000002</v>
      </c>
      <c r="BE4" s="70">
        <v>42.835098600000002</v>
      </c>
      <c r="BF4" s="70">
        <v>42.821355599999997</v>
      </c>
      <c r="BG4" s="70">
        <v>42.756305400000002</v>
      </c>
      <c r="BH4" s="70">
        <v>43.712818200000001</v>
      </c>
      <c r="BI4" s="70">
        <v>44.275365000000001</v>
      </c>
      <c r="BJ4" s="70">
        <v>43.668840599999996</v>
      </c>
      <c r="BK4" s="70">
        <v>42.8671656</v>
      </c>
      <c r="BL4" s="70">
        <v>43.312438800000002</v>
      </c>
      <c r="BM4" s="70">
        <v>43.529578200000003</v>
      </c>
      <c r="BN4" s="70">
        <v>43.454449799999999</v>
      </c>
      <c r="BO4" s="70">
        <v>43.285868999999998</v>
      </c>
      <c r="BP4" s="70">
        <v>44.057309400000001</v>
      </c>
      <c r="BQ4" s="70">
        <v>43.815432600000001</v>
      </c>
      <c r="BR4" s="70">
        <v>44.691319800000002</v>
      </c>
      <c r="BS4" s="70">
        <v>43.346338199999998</v>
      </c>
      <c r="BT4" s="70">
        <v>44.517241800000001</v>
      </c>
      <c r="BU4" s="70">
        <v>44.529152400000001</v>
      </c>
      <c r="BV4" s="70">
        <v>44.819587800000001</v>
      </c>
      <c r="BW4" s="70">
        <v>41.668776000000001</v>
      </c>
      <c r="BX4" s="70">
        <v>42.308283599999996</v>
      </c>
      <c r="BY4" s="70">
        <v>43.325265599999994</v>
      </c>
      <c r="BZ4" s="70">
        <v>44.952436800000001</v>
      </c>
      <c r="CA4" s="70">
        <v>44.751789000000002</v>
      </c>
      <c r="CB4" s="70">
        <v>44.902962000000002</v>
      </c>
      <c r="CC4" s="70">
        <v>44.366068800000001</v>
      </c>
      <c r="CD4" s="70">
        <v>43.797108600000001</v>
      </c>
      <c r="CE4" s="70">
        <v>44.546560200000002</v>
      </c>
      <c r="CF4" s="70">
        <v>44.683990200000004</v>
      </c>
      <c r="CG4" s="70">
        <v>43.407723600000004</v>
      </c>
      <c r="CH4" s="70">
        <v>44.207566199999995</v>
      </c>
      <c r="CI4" s="70">
        <v>43.618449599999998</v>
      </c>
      <c r="CJ4" s="70">
        <v>44.102203200000005</v>
      </c>
      <c r="CK4" s="70">
        <v>43.860326399999998</v>
      </c>
      <c r="CL4" s="70">
        <v>44.379811799999999</v>
      </c>
      <c r="CM4" s="70">
        <v>43.977600000000002</v>
      </c>
      <c r="CN4" s="70">
        <v>44.527320000000003</v>
      </c>
      <c r="CO4" s="70">
        <v>43.3930644</v>
      </c>
      <c r="CP4" s="70">
        <v>43.908884999999998</v>
      </c>
      <c r="CQ4" s="70">
        <v>43.410472200000001</v>
      </c>
      <c r="CR4" s="70">
        <v>43.956527399999999</v>
      </c>
      <c r="CS4" s="70">
        <v>44.038985400000001</v>
      </c>
      <c r="CT4" s="70">
        <v>44.226806400000001</v>
      </c>
      <c r="CU4" s="70">
        <v>43.229064600000001</v>
      </c>
      <c r="CV4" s="70">
        <v>43.837421400000004</v>
      </c>
      <c r="CW4" s="70">
        <v>43.837421400000004</v>
      </c>
      <c r="CX4" s="70">
        <v>43.582717800000005</v>
      </c>
      <c r="CY4" s="70">
        <v>43.354584000000003</v>
      </c>
      <c r="CZ4" s="70">
        <v>43.9253766</v>
      </c>
      <c r="DA4" s="70">
        <v>43.921711800000004</v>
      </c>
      <c r="DB4" s="70">
        <v>42.979858200000002</v>
      </c>
      <c r="DC4" s="70">
        <v>44.294605199999999</v>
      </c>
      <c r="DD4" s="70">
        <v>42.434719200000004</v>
      </c>
      <c r="DE4" s="70">
        <v>43.165846799999997</v>
      </c>
      <c r="DF4" s="70">
        <v>43.538740199999999</v>
      </c>
      <c r="DG4" s="70">
        <v>43.392148200000001</v>
      </c>
      <c r="DH4" s="70">
        <v>43.667924399999997</v>
      </c>
      <c r="DI4" s="70">
        <v>44.267119200000003</v>
      </c>
      <c r="DJ4" s="70">
        <v>43.178673600000003</v>
      </c>
      <c r="DK4" s="70">
        <v>44.161756199999999</v>
      </c>
      <c r="DL4" s="70">
        <v>42.878160000000001</v>
      </c>
      <c r="DM4" s="70">
        <v>43.363745999999999</v>
      </c>
      <c r="DN4" s="70">
        <v>42.854338800000001</v>
      </c>
      <c r="DO4" s="70">
        <v>42.801199199999999</v>
      </c>
      <c r="DP4" s="70">
        <v>42.961534199999996</v>
      </c>
      <c r="DQ4" s="70">
        <v>43.750382399999999</v>
      </c>
      <c r="DR4" s="70">
        <v>43.154852399999996</v>
      </c>
      <c r="DS4" s="70">
        <v>43.007344200000006</v>
      </c>
      <c r="DT4" s="70">
        <v>43.9070526</v>
      </c>
      <c r="DU4" s="70">
        <v>44.204817599999998</v>
      </c>
      <c r="DV4" s="55"/>
      <c r="DW4" s="55"/>
      <c r="DX4" s="55"/>
      <c r="DY4" s="55"/>
      <c r="DZ4" s="55"/>
      <c r="EA4" s="55"/>
      <c r="EB4" s="55"/>
      <c r="EC4" s="55"/>
      <c r="ED4" s="55"/>
      <c r="EE4" s="55"/>
      <c r="EF4" s="55"/>
      <c r="EG4" s="55"/>
      <c r="EH4" s="55"/>
      <c r="EI4" s="55"/>
      <c r="EJ4" s="55"/>
    </row>
    <row r="5" spans="1:140" ht="13.5">
      <c r="A5" s="18" t="s">
        <v>275</v>
      </c>
      <c r="B5" s="70">
        <v>33.18</v>
      </c>
      <c r="C5" s="70">
        <v>33.853087905000002</v>
      </c>
      <c r="D5" s="70">
        <v>33.53281862</v>
      </c>
      <c r="E5" s="70">
        <v>33.434685970000004</v>
      </c>
      <c r="F5" s="70">
        <v>33.93427037</v>
      </c>
      <c r="G5" s="70">
        <v>34.203689100000005</v>
      </c>
      <c r="H5" s="70">
        <v>33.319603134999994</v>
      </c>
      <c r="I5" s="70">
        <v>34.236697355000004</v>
      </c>
      <c r="J5" s="70">
        <v>34.383004215</v>
      </c>
      <c r="K5" s="70">
        <v>35.87729684</v>
      </c>
      <c r="L5" s="70">
        <v>36.045906575000004</v>
      </c>
      <c r="M5" s="70">
        <v>35.904952405000003</v>
      </c>
      <c r="N5" s="70">
        <v>35.669434044999996</v>
      </c>
      <c r="O5" s="70">
        <v>35.78273265</v>
      </c>
      <c r="P5" s="70">
        <v>34.898646685000003</v>
      </c>
      <c r="Q5" s="70">
        <v>35.506176999999994</v>
      </c>
      <c r="R5" s="70">
        <v>36.316217420000001</v>
      </c>
      <c r="S5" s="70">
        <v>34.195660065000006</v>
      </c>
      <c r="T5" s="70">
        <v>35.847857044999998</v>
      </c>
      <c r="U5" s="70">
        <v>34.846011900000001</v>
      </c>
      <c r="V5" s="70">
        <v>35.854993964999998</v>
      </c>
      <c r="W5" s="70">
        <v>35.006592600000005</v>
      </c>
      <c r="X5" s="70">
        <v>36.536569825000001</v>
      </c>
      <c r="Y5" s="70">
        <v>35.207318475000001</v>
      </c>
      <c r="Z5" s="70">
        <v>35.354517450000003</v>
      </c>
      <c r="AA5" s="70">
        <v>36.186860745000004</v>
      </c>
      <c r="AB5" s="70">
        <v>34.661344095000004</v>
      </c>
      <c r="AC5" s="70">
        <v>34.251863309999997</v>
      </c>
      <c r="AD5" s="70">
        <v>33.724623344999998</v>
      </c>
      <c r="AE5" s="70">
        <v>34.219747169999998</v>
      </c>
      <c r="AF5" s="70">
        <v>34.297361174999999</v>
      </c>
      <c r="AG5" s="70">
        <v>34.392817479999998</v>
      </c>
      <c r="AH5" s="70">
        <v>33.979768235000002</v>
      </c>
      <c r="AI5" s="70">
        <v>34.704165615000001</v>
      </c>
      <c r="AJ5" s="70">
        <v>35.204642130000003</v>
      </c>
      <c r="AK5" s="70">
        <v>34.629227954999998</v>
      </c>
      <c r="AL5" s="70">
        <v>33.681801825000001</v>
      </c>
      <c r="AM5" s="70">
        <v>34.483813210000001</v>
      </c>
      <c r="AN5" s="70">
        <v>34.495410704999998</v>
      </c>
      <c r="AO5" s="70">
        <v>33.874498664999997</v>
      </c>
      <c r="AP5" s="69">
        <v>34.035971480000001</v>
      </c>
      <c r="AQ5" s="70">
        <v>34.966447424999998</v>
      </c>
      <c r="AR5" s="70">
        <v>35.07439334</v>
      </c>
      <c r="AS5" s="70">
        <v>34.890617649999996</v>
      </c>
      <c r="AT5" s="70">
        <v>35.086882949999996</v>
      </c>
      <c r="AU5" s="70">
        <v>35.440160489999997</v>
      </c>
      <c r="AV5" s="70">
        <v>34.947713010000001</v>
      </c>
      <c r="AW5" s="70">
        <v>33.903938459999999</v>
      </c>
      <c r="AX5" s="70">
        <v>34.882588614999996</v>
      </c>
      <c r="AY5" s="70">
        <v>35.07439334</v>
      </c>
      <c r="AZ5" s="70">
        <v>34.204581214999997</v>
      </c>
      <c r="BA5" s="70">
        <v>34.191199490000002</v>
      </c>
      <c r="BB5" s="70">
        <v>35.510637574999997</v>
      </c>
      <c r="BC5" s="70">
        <v>35.600741190000001</v>
      </c>
      <c r="BD5" s="70">
        <v>34.396385939999995</v>
      </c>
      <c r="BE5" s="70">
        <v>34.382112100000001</v>
      </c>
      <c r="BF5" s="70">
        <v>34.659559864999999</v>
      </c>
      <c r="BG5" s="70">
        <v>34.540016455</v>
      </c>
      <c r="BH5" s="70">
        <v>35.590927925000003</v>
      </c>
      <c r="BI5" s="70">
        <v>34.584622205000002</v>
      </c>
      <c r="BJ5" s="70">
        <v>32.547031544999996</v>
      </c>
      <c r="BK5" s="70">
        <v>32.831616230000002</v>
      </c>
      <c r="BL5" s="70">
        <v>33.528358044999997</v>
      </c>
      <c r="BM5" s="70">
        <v>34.259892344999997</v>
      </c>
      <c r="BN5" s="70">
        <v>34.496302819999997</v>
      </c>
      <c r="BO5" s="70">
        <v>33.052860750000001</v>
      </c>
      <c r="BP5" s="70">
        <v>33.744249875000001</v>
      </c>
      <c r="BQ5" s="70">
        <v>33.127798409999997</v>
      </c>
      <c r="BR5" s="70">
        <v>34.209041789999993</v>
      </c>
      <c r="BS5" s="70">
        <v>32.438193514999995</v>
      </c>
      <c r="BT5" s="70">
        <v>33.053752865</v>
      </c>
      <c r="BU5" s="70">
        <v>33.746926219999999</v>
      </c>
      <c r="BV5" s="70">
        <v>33.024313069999998</v>
      </c>
      <c r="BW5" s="70">
        <v>31.949314495000003</v>
      </c>
      <c r="BX5" s="70">
        <v>30.712843105000001</v>
      </c>
      <c r="BY5" s="70">
        <v>32.980599435000002</v>
      </c>
      <c r="BZ5" s="70">
        <v>31.820849934999998</v>
      </c>
      <c r="CA5" s="70">
        <v>33.386511759999998</v>
      </c>
      <c r="CB5" s="70">
        <v>31.282012474999998</v>
      </c>
      <c r="CC5" s="70">
        <v>33.247341820000003</v>
      </c>
      <c r="CD5" s="70">
        <v>32.450683124999998</v>
      </c>
      <c r="CE5" s="70">
        <v>33.499810365000002</v>
      </c>
      <c r="CF5" s="70">
        <v>31.728962090000003</v>
      </c>
      <c r="CG5" s="70">
        <v>32.48725984</v>
      </c>
      <c r="CH5" s="70">
        <v>31.885082215000001</v>
      </c>
      <c r="CI5" s="70">
        <v>32.474770229999997</v>
      </c>
      <c r="CJ5" s="70">
        <v>31.869916259999997</v>
      </c>
      <c r="CK5" s="70">
        <v>32.279397044999996</v>
      </c>
      <c r="CL5" s="70">
        <v>30.898403024999997</v>
      </c>
      <c r="CM5" s="70">
        <v>32.473878115000005</v>
      </c>
      <c r="CN5" s="70">
        <v>32.435517169999997</v>
      </c>
      <c r="CO5" s="70">
        <v>34.291116370000005</v>
      </c>
      <c r="CP5" s="70">
        <v>34.357132880000002</v>
      </c>
      <c r="CQ5" s="70">
        <v>34.149270085000005</v>
      </c>
      <c r="CR5" s="70">
        <v>33.808482155</v>
      </c>
      <c r="CS5" s="70">
        <v>33.878067125000001</v>
      </c>
      <c r="CT5" s="70">
        <v>34.168004499999995</v>
      </c>
      <c r="CU5" s="70">
        <v>32.981491550000001</v>
      </c>
      <c r="CV5" s="70">
        <v>33.837029835000003</v>
      </c>
      <c r="CW5" s="70">
        <v>31.713796134999999</v>
      </c>
      <c r="CX5" s="70">
        <v>33.131366870000001</v>
      </c>
      <c r="CY5" s="70">
        <v>32.896740625</v>
      </c>
      <c r="CZ5" s="70">
        <v>32.792363170000002</v>
      </c>
      <c r="DA5" s="70">
        <v>33.429333280000002</v>
      </c>
      <c r="DB5" s="70">
        <v>33.500702480000001</v>
      </c>
      <c r="DC5" s="70">
        <v>34.223315630000002</v>
      </c>
      <c r="DD5" s="70">
        <v>32.998441735</v>
      </c>
      <c r="DE5" s="70">
        <v>33.035910565000002</v>
      </c>
      <c r="DF5" s="70">
        <v>33.038586909999999</v>
      </c>
      <c r="DG5" s="70">
        <v>33.075163625000002</v>
      </c>
      <c r="DH5" s="70">
        <v>33.330308514999999</v>
      </c>
      <c r="DI5" s="70">
        <v>32.091160780000003</v>
      </c>
      <c r="DJ5" s="70">
        <v>33.165267239999999</v>
      </c>
      <c r="DK5" s="70">
        <v>33.48642864</v>
      </c>
      <c r="DL5" s="70">
        <v>33.117093029999999</v>
      </c>
      <c r="DM5" s="70">
        <v>33.367777345</v>
      </c>
      <c r="DN5" s="70">
        <v>33.328524285</v>
      </c>
      <c r="DO5" s="70">
        <v>33.044831714999994</v>
      </c>
      <c r="DP5" s="70">
        <v>33.147424940000001</v>
      </c>
      <c r="DQ5" s="70">
        <v>34.112693370000002</v>
      </c>
      <c r="DR5" s="70">
        <v>33.787963510000004</v>
      </c>
      <c r="DS5" s="70">
        <v>33.257155085000001</v>
      </c>
      <c r="DT5" s="70">
        <v>33.590806094999998</v>
      </c>
      <c r="DU5" s="70">
        <v>33.794208314999999</v>
      </c>
      <c r="DV5" s="55"/>
      <c r="DW5" s="55"/>
      <c r="DX5" s="55"/>
      <c r="DY5" s="55"/>
      <c r="DZ5" s="55"/>
      <c r="EA5" s="55"/>
      <c r="EB5" s="55"/>
      <c r="EC5" s="55"/>
      <c r="ED5" s="55"/>
      <c r="EE5" s="55"/>
      <c r="EF5" s="55"/>
      <c r="EG5" s="55"/>
      <c r="EH5" s="55"/>
      <c r="EI5" s="55"/>
      <c r="EJ5" s="55"/>
    </row>
    <row r="6" spans="1:140">
      <c r="A6" s="18" t="s">
        <v>260</v>
      </c>
      <c r="B6" s="70">
        <v>3.87</v>
      </c>
      <c r="C6" s="70">
        <v>3.577</v>
      </c>
      <c r="D6" s="70">
        <v>3.6680000000000001</v>
      </c>
      <c r="E6" s="70">
        <v>4.6989999999999998</v>
      </c>
      <c r="F6" s="70">
        <v>3.899</v>
      </c>
      <c r="G6" s="70">
        <v>3.9359999999999999</v>
      </c>
      <c r="H6" s="70">
        <v>4.0069999999999997</v>
      </c>
      <c r="I6" s="70">
        <v>3.496</v>
      </c>
      <c r="J6" s="70">
        <v>3.468</v>
      </c>
      <c r="K6" s="70">
        <v>1.68</v>
      </c>
      <c r="L6" s="70">
        <v>1.675</v>
      </c>
      <c r="M6" s="70">
        <v>1.659</v>
      </c>
      <c r="N6" s="70">
        <v>1.5980000000000001</v>
      </c>
      <c r="O6" s="70">
        <v>1.72</v>
      </c>
      <c r="P6" s="70">
        <v>1.421</v>
      </c>
      <c r="Q6" s="70">
        <v>1.8089999999999999</v>
      </c>
      <c r="R6" s="70">
        <v>1.643</v>
      </c>
      <c r="S6" s="70">
        <v>1.0529999999999999</v>
      </c>
      <c r="T6" s="70">
        <v>1.849</v>
      </c>
      <c r="U6" s="70">
        <v>2.6389999999999998</v>
      </c>
      <c r="V6" s="70">
        <v>1.6519999999999999</v>
      </c>
      <c r="W6" s="70">
        <v>2.0089999999999999</v>
      </c>
      <c r="X6" s="70">
        <v>1.649</v>
      </c>
      <c r="Y6" s="70">
        <v>2.2679999999999998</v>
      </c>
      <c r="Z6" s="70">
        <v>2.2970000000000002</v>
      </c>
      <c r="AA6" s="70">
        <v>2.1560000000000001</v>
      </c>
      <c r="AB6" s="70">
        <v>3.2869999999999999</v>
      </c>
      <c r="AC6" s="70">
        <v>3.335</v>
      </c>
      <c r="AD6" s="70">
        <v>3.359</v>
      </c>
      <c r="AE6" s="70">
        <v>3.4289999999999998</v>
      </c>
      <c r="AF6" s="70">
        <v>3.0630000000000002</v>
      </c>
      <c r="AG6" s="70">
        <v>3.0760000000000001</v>
      </c>
      <c r="AH6" s="70">
        <v>3.0760000000000001</v>
      </c>
      <c r="AI6" s="70">
        <v>3.0609999999999999</v>
      </c>
      <c r="AJ6" s="70">
        <v>3.0350000000000001</v>
      </c>
      <c r="AK6" s="70">
        <v>3.1309999999999998</v>
      </c>
      <c r="AL6" s="70">
        <v>3.0110000000000001</v>
      </c>
      <c r="AM6" s="70">
        <v>3.1659999999999999</v>
      </c>
      <c r="AN6" s="70">
        <v>3.6840000000000002</v>
      </c>
      <c r="AO6" s="70">
        <v>3.3959999999999999</v>
      </c>
      <c r="AP6" s="69">
        <v>3.4689999999999999</v>
      </c>
      <c r="AQ6" s="70">
        <v>2.8330000000000002</v>
      </c>
      <c r="AR6" s="70">
        <v>2.6349999999999998</v>
      </c>
      <c r="AS6" s="70">
        <v>2.5430000000000001</v>
      </c>
      <c r="AT6" s="70">
        <v>2.2770000000000001</v>
      </c>
      <c r="AU6" s="70">
        <v>2.3050000000000002</v>
      </c>
      <c r="AV6" s="70">
        <v>2.8090000000000002</v>
      </c>
      <c r="AW6" s="70">
        <v>2.7309999999999999</v>
      </c>
      <c r="AX6" s="70">
        <v>2.4860000000000002</v>
      </c>
      <c r="AY6" s="70">
        <v>2.319</v>
      </c>
      <c r="AZ6" s="70">
        <v>3.5019999999999998</v>
      </c>
      <c r="BA6" s="70">
        <v>3.5939999999999999</v>
      </c>
      <c r="BB6" s="70">
        <v>2.21</v>
      </c>
      <c r="BC6" s="70">
        <v>2.589</v>
      </c>
      <c r="BD6" s="70">
        <v>2.8490000000000002</v>
      </c>
      <c r="BE6" s="70">
        <v>2.9489999999999998</v>
      </c>
      <c r="BF6" s="70">
        <v>2.9510000000000001</v>
      </c>
      <c r="BG6" s="70">
        <v>2.786</v>
      </c>
      <c r="BH6" s="70">
        <v>0.60199999999999998</v>
      </c>
      <c r="BI6" s="70">
        <v>1.1499999999999999</v>
      </c>
      <c r="BJ6" s="70">
        <v>3.7919999999999998</v>
      </c>
      <c r="BK6" s="70">
        <v>3.278</v>
      </c>
      <c r="BL6" s="70">
        <v>3.4820000000000002</v>
      </c>
      <c r="BM6" s="70">
        <v>2.5579999999999998</v>
      </c>
      <c r="BN6" s="70">
        <v>2.4729999999999999</v>
      </c>
      <c r="BO6" s="70">
        <v>3.8149999999999999</v>
      </c>
      <c r="BP6" s="70">
        <v>3.113</v>
      </c>
      <c r="BQ6" s="70">
        <v>3.9020000000000001</v>
      </c>
      <c r="BR6" s="70">
        <v>3.2330000000000001</v>
      </c>
      <c r="BS6" s="70">
        <v>4.1589999999999998</v>
      </c>
      <c r="BT6" s="70">
        <v>4.1210000000000004</v>
      </c>
      <c r="BU6" s="70">
        <v>3.694</v>
      </c>
      <c r="BV6" s="70">
        <v>4.4269999999999996</v>
      </c>
      <c r="BW6" s="70">
        <v>3.7629999999999999</v>
      </c>
      <c r="BX6" s="70">
        <v>4.2350000000000003</v>
      </c>
      <c r="BY6" s="70">
        <v>3.6269999999999998</v>
      </c>
      <c r="BZ6" s="70">
        <v>4.2039999999999997</v>
      </c>
      <c r="CA6" s="70">
        <v>3.84</v>
      </c>
      <c r="CB6" s="70">
        <v>4.899</v>
      </c>
      <c r="CC6" s="70">
        <v>3.7669999999999999</v>
      </c>
      <c r="CD6" s="70">
        <v>3.5270000000000001</v>
      </c>
      <c r="CE6" s="70">
        <v>3.6040000000000001</v>
      </c>
      <c r="CF6" s="70">
        <v>4.5979999999999999</v>
      </c>
      <c r="CG6" s="70">
        <v>4.548</v>
      </c>
      <c r="CH6" s="70">
        <v>5.0910000000000002</v>
      </c>
      <c r="CI6" s="70">
        <v>4.343</v>
      </c>
      <c r="CJ6" s="70">
        <v>4.758</v>
      </c>
      <c r="CK6" s="70">
        <v>4.875</v>
      </c>
      <c r="CL6" s="70">
        <v>6.0339999999999998</v>
      </c>
      <c r="CM6" s="70">
        <v>4.8520000000000003</v>
      </c>
      <c r="CN6" s="70">
        <v>4.4089999999999998</v>
      </c>
      <c r="CO6" s="70">
        <v>1.101</v>
      </c>
      <c r="CP6" s="70">
        <v>2.8239999999999998</v>
      </c>
      <c r="CQ6" s="70">
        <v>2.6549999999999998</v>
      </c>
      <c r="CR6" s="70">
        <v>3.0510000000000002</v>
      </c>
      <c r="CS6" s="70">
        <v>2.9359999999999999</v>
      </c>
      <c r="CT6" s="70">
        <v>2.7909999999999999</v>
      </c>
      <c r="CU6" s="70">
        <v>2.85</v>
      </c>
      <c r="CV6" s="70">
        <v>2.8279999999999998</v>
      </c>
      <c r="CW6" s="70">
        <v>5.3949999999999996</v>
      </c>
      <c r="CX6" s="70">
        <v>3.573</v>
      </c>
      <c r="CY6" s="70">
        <v>3.629</v>
      </c>
      <c r="CZ6" s="70">
        <v>3.67</v>
      </c>
      <c r="DA6" s="70">
        <v>3.3119999999999998</v>
      </c>
      <c r="DB6" s="70">
        <v>3.492</v>
      </c>
      <c r="DC6" s="70">
        <v>3.5270000000000001</v>
      </c>
      <c r="DD6" s="70">
        <v>3.476</v>
      </c>
      <c r="DE6" s="70">
        <v>3.6419999999999999</v>
      </c>
      <c r="DF6" s="70">
        <v>3.6970000000000001</v>
      </c>
      <c r="DG6" s="70">
        <v>3.496</v>
      </c>
      <c r="DH6" s="70">
        <v>3.0720000000000001</v>
      </c>
      <c r="DI6" s="70">
        <v>3.45</v>
      </c>
      <c r="DJ6" s="70">
        <v>3.3140000000000001</v>
      </c>
      <c r="DK6" s="70">
        <v>3.2109999999999999</v>
      </c>
      <c r="DL6" s="70">
        <v>3.427</v>
      </c>
      <c r="DM6" s="70">
        <v>2.56</v>
      </c>
      <c r="DN6" s="70">
        <v>3.149</v>
      </c>
      <c r="DO6" s="70">
        <v>2.9340000000000002</v>
      </c>
      <c r="DP6" s="70">
        <v>3.18</v>
      </c>
      <c r="DQ6" s="70">
        <v>2.694</v>
      </c>
      <c r="DR6" s="70">
        <v>2.7989999999999999</v>
      </c>
      <c r="DS6" s="70">
        <v>2.8559999999999999</v>
      </c>
      <c r="DT6" s="70">
        <v>2.6389999999999998</v>
      </c>
      <c r="DU6" s="70">
        <v>2.6389999999999998</v>
      </c>
      <c r="DV6" s="55"/>
      <c r="DW6" s="55"/>
      <c r="DX6" s="55"/>
      <c r="DY6" s="55"/>
      <c r="DZ6" s="55"/>
      <c r="EA6" s="55"/>
      <c r="EB6" s="55"/>
      <c r="EC6" s="55"/>
      <c r="ED6" s="55"/>
      <c r="EE6" s="55"/>
      <c r="EF6" s="55"/>
      <c r="EG6" s="55"/>
      <c r="EH6" s="55"/>
      <c r="EI6" s="55"/>
      <c r="EJ6" s="55"/>
    </row>
    <row r="7" spans="1:140">
      <c r="A7" s="18" t="s">
        <v>29</v>
      </c>
      <c r="B7" s="70">
        <v>0.12</v>
      </c>
      <c r="C7" s="70">
        <v>0.126</v>
      </c>
      <c r="D7" s="70">
        <v>0.12</v>
      </c>
      <c r="E7" s="70">
        <v>0.16700000000000001</v>
      </c>
      <c r="F7" s="70">
        <v>0.16</v>
      </c>
      <c r="G7" s="70">
        <v>0.14399999999999999</v>
      </c>
      <c r="H7" s="70">
        <v>0.16300000000000001</v>
      </c>
      <c r="I7" s="70">
        <v>0.111</v>
      </c>
      <c r="J7" s="70">
        <v>0.109</v>
      </c>
      <c r="K7" s="70">
        <v>5.0999999999999997E-2</v>
      </c>
      <c r="L7" s="70">
        <v>4.7E-2</v>
      </c>
      <c r="M7" s="70">
        <v>4.2000000000000003E-2</v>
      </c>
      <c r="N7" s="70">
        <v>5.2999999999999999E-2</v>
      </c>
      <c r="O7" s="70">
        <v>7.0999999999999994E-2</v>
      </c>
      <c r="P7" s="70">
        <v>4.8000000000000001E-2</v>
      </c>
      <c r="Q7" s="70">
        <v>7.2999999999999995E-2</v>
      </c>
      <c r="R7" s="70">
        <v>5.3999999999999999E-2</v>
      </c>
      <c r="S7" s="70">
        <v>7.0000000000000001E-3</v>
      </c>
      <c r="T7" s="70">
        <v>0.1</v>
      </c>
      <c r="U7" s="70">
        <v>0.14899999999999999</v>
      </c>
      <c r="V7" s="70">
        <v>7.9000000000000001E-2</v>
      </c>
      <c r="W7" s="70">
        <v>0.10299999999999999</v>
      </c>
      <c r="X7" s="70">
        <v>0.104</v>
      </c>
      <c r="Y7" s="70">
        <v>0.14199999999999999</v>
      </c>
      <c r="Z7" s="70">
        <v>0.14599999999999999</v>
      </c>
      <c r="AA7" s="70">
        <v>0.14199999999999999</v>
      </c>
      <c r="AB7" s="70">
        <v>0.21</v>
      </c>
      <c r="AC7" s="70">
        <v>0.217</v>
      </c>
      <c r="AD7" s="70">
        <v>0.219</v>
      </c>
      <c r="AE7" s="70">
        <v>0.193</v>
      </c>
      <c r="AF7" s="70">
        <v>0.17699999999999999</v>
      </c>
      <c r="AG7" s="70">
        <v>0.159</v>
      </c>
      <c r="AH7" s="70">
        <v>0.21099999999999999</v>
      </c>
      <c r="AI7" s="70">
        <v>0.17899999999999999</v>
      </c>
      <c r="AJ7" s="70">
        <v>0.14899999999999999</v>
      </c>
      <c r="AK7" s="70">
        <v>0.13200000000000001</v>
      </c>
      <c r="AL7" s="70">
        <v>0.17699999999999999</v>
      </c>
      <c r="AM7" s="70">
        <v>0.222</v>
      </c>
      <c r="AN7" s="70">
        <v>0.34599999999999997</v>
      </c>
      <c r="AO7" s="70">
        <v>0.32100000000000001</v>
      </c>
      <c r="AP7" s="69">
        <v>0.223</v>
      </c>
      <c r="AQ7" s="70">
        <v>0.183</v>
      </c>
      <c r="AR7" s="70">
        <v>0.11</v>
      </c>
      <c r="AS7" s="70">
        <v>9.6000000000000002E-2</v>
      </c>
      <c r="AT7" s="70">
        <v>0.107</v>
      </c>
      <c r="AU7" s="70">
        <v>9.9000000000000005E-2</v>
      </c>
      <c r="AV7" s="70">
        <v>0.1</v>
      </c>
      <c r="AW7" s="70">
        <v>0.128</v>
      </c>
      <c r="AX7" s="70">
        <v>0.106</v>
      </c>
      <c r="AY7" s="70">
        <v>9.8000000000000004E-2</v>
      </c>
      <c r="AZ7" s="70">
        <v>7.1999999999999995E-2</v>
      </c>
      <c r="BA7" s="70">
        <v>7.8E-2</v>
      </c>
      <c r="BB7" s="70">
        <v>0.05</v>
      </c>
      <c r="BC7" s="70">
        <v>0.05</v>
      </c>
      <c r="BD7" s="70">
        <v>7.4999999999999997E-2</v>
      </c>
      <c r="BE7" s="70">
        <v>7.4999999999999997E-2</v>
      </c>
      <c r="BF7" s="70">
        <v>5.7000000000000002E-2</v>
      </c>
      <c r="BG7" s="70">
        <v>6.9000000000000006E-2</v>
      </c>
      <c r="BH7" s="70">
        <v>4.0000000000000001E-3</v>
      </c>
      <c r="BI7" s="70">
        <v>1E-3</v>
      </c>
      <c r="BJ7" s="70">
        <v>6.8000000000000005E-2</v>
      </c>
      <c r="BK7" s="70">
        <v>0.14299999999999999</v>
      </c>
      <c r="BL7" s="70">
        <v>0.16800000000000001</v>
      </c>
      <c r="BM7" s="70">
        <v>7.4999999999999997E-2</v>
      </c>
      <c r="BN7" s="70">
        <v>8.6999999999999994E-2</v>
      </c>
      <c r="BO7" s="70">
        <v>0.16600000000000001</v>
      </c>
      <c r="BP7" s="70">
        <v>0.14799999999999999</v>
      </c>
      <c r="BQ7" s="70">
        <v>0.16</v>
      </c>
      <c r="BR7" s="70">
        <v>0.14499999999999999</v>
      </c>
      <c r="BS7" s="70">
        <v>0.158</v>
      </c>
      <c r="BT7" s="70">
        <v>0.158</v>
      </c>
      <c r="BU7" s="70">
        <v>0.14699999999999999</v>
      </c>
      <c r="BV7" s="70">
        <v>0.17100000000000001</v>
      </c>
      <c r="BW7" s="70">
        <v>0.14000000000000001</v>
      </c>
      <c r="BX7" s="70">
        <v>0.14599999999999999</v>
      </c>
      <c r="BY7" s="70">
        <v>0.107</v>
      </c>
      <c r="BZ7" s="70">
        <v>0.14099999999999999</v>
      </c>
      <c r="CA7" s="70">
        <v>0.121</v>
      </c>
      <c r="CB7" s="70">
        <v>0.16800000000000001</v>
      </c>
      <c r="CC7" s="70">
        <v>0.122</v>
      </c>
      <c r="CD7" s="70">
        <v>0.20799999999999999</v>
      </c>
      <c r="CE7" s="70">
        <v>0.10100000000000001</v>
      </c>
      <c r="CF7" s="70">
        <v>0.13500000000000001</v>
      </c>
      <c r="CG7" s="70">
        <v>0.17899999999999999</v>
      </c>
      <c r="CH7" s="70">
        <v>0.192</v>
      </c>
      <c r="CI7" s="70">
        <v>0.218</v>
      </c>
      <c r="CJ7" s="70">
        <v>0.25</v>
      </c>
      <c r="CK7" s="70">
        <v>0.19900000000000001</v>
      </c>
      <c r="CL7" s="70">
        <v>0.22600000000000001</v>
      </c>
      <c r="CM7" s="70">
        <v>0.20499999999999999</v>
      </c>
      <c r="CN7" s="70">
        <v>0.19</v>
      </c>
      <c r="CO7" s="70">
        <v>0.02</v>
      </c>
      <c r="CP7" s="70">
        <v>0.114</v>
      </c>
      <c r="CQ7" s="70">
        <v>0.15</v>
      </c>
      <c r="CR7" s="70">
        <v>0.14499999999999999</v>
      </c>
      <c r="CS7" s="70">
        <v>0.14199999999999999</v>
      </c>
      <c r="CT7" s="70">
        <v>0.154</v>
      </c>
      <c r="CU7" s="70">
        <v>0.13800000000000001</v>
      </c>
      <c r="CV7" s="70">
        <v>0.16400000000000001</v>
      </c>
      <c r="CW7" s="70">
        <v>5.0999999999999997E-2</v>
      </c>
      <c r="CX7" s="70">
        <v>0.108</v>
      </c>
      <c r="CY7" s="70">
        <v>0.11700000000000001</v>
      </c>
      <c r="CZ7" s="70">
        <v>9.8000000000000004E-2</v>
      </c>
      <c r="DA7" s="70">
        <v>9.0999999999999998E-2</v>
      </c>
      <c r="DB7" s="70">
        <v>0.107</v>
      </c>
      <c r="DC7" s="70">
        <v>0.108</v>
      </c>
      <c r="DD7" s="70">
        <v>0.10100000000000001</v>
      </c>
      <c r="DE7" s="70">
        <v>0.1</v>
      </c>
      <c r="DF7" s="70">
        <v>0.11</v>
      </c>
      <c r="DG7" s="70">
        <v>0.104</v>
      </c>
      <c r="DH7" s="70">
        <v>7.6999999999999999E-2</v>
      </c>
      <c r="DI7" s="70">
        <v>0.153</v>
      </c>
      <c r="DJ7" s="70">
        <v>8.1000000000000003E-2</v>
      </c>
      <c r="DK7" s="70">
        <v>7.4999999999999997E-2</v>
      </c>
      <c r="DL7" s="70">
        <v>7.0999999999999994E-2</v>
      </c>
      <c r="DM7" s="70">
        <v>0.51500000000000001</v>
      </c>
      <c r="DN7" s="70">
        <v>0.106</v>
      </c>
      <c r="DO7" s="70">
        <v>0.11600000000000001</v>
      </c>
      <c r="DP7" s="70">
        <v>0.11700000000000001</v>
      </c>
      <c r="DQ7" s="70">
        <v>0.109</v>
      </c>
      <c r="DR7" s="70">
        <v>0.106</v>
      </c>
      <c r="DS7" s="70">
        <v>0.125</v>
      </c>
      <c r="DT7" s="70">
        <v>0.114</v>
      </c>
      <c r="DU7" s="70">
        <v>0.27100000000000002</v>
      </c>
      <c r="DV7" s="55"/>
      <c r="DW7" s="55"/>
      <c r="DX7" s="55"/>
      <c r="DY7" s="55"/>
      <c r="DZ7" s="55"/>
      <c r="EA7" s="55"/>
      <c r="EB7" s="55"/>
      <c r="EC7" s="55"/>
      <c r="ED7" s="55"/>
      <c r="EE7" s="55"/>
      <c r="EF7" s="55"/>
      <c r="EG7" s="55"/>
      <c r="EH7" s="55"/>
      <c r="EI7" s="55"/>
      <c r="EJ7" s="55"/>
    </row>
    <row r="8" spans="1:140" ht="13.5">
      <c r="A8" s="18" t="s">
        <v>276</v>
      </c>
      <c r="B8" s="70">
        <v>0.15733389323462682</v>
      </c>
      <c r="C8" s="70">
        <v>0.11857810353762824</v>
      </c>
      <c r="D8" s="70">
        <v>0.14943606412321025</v>
      </c>
      <c r="E8" s="70">
        <v>0.23222486384710916</v>
      </c>
      <c r="F8" s="70">
        <v>0.19197223200856581</v>
      </c>
      <c r="G8" s="70">
        <v>0.13109002599939937</v>
      </c>
      <c r="H8" s="70">
        <v>0.13394720894340198</v>
      </c>
      <c r="I8" s="70">
        <v>0.13045715870921551</v>
      </c>
      <c r="J8" s="70">
        <v>5.701159422790366E-2</v>
      </c>
      <c r="K8" s="70">
        <v>4.7539708466500016E-3</v>
      </c>
      <c r="L8" s="70">
        <v>0</v>
      </c>
      <c r="M8" s="70">
        <v>1.2270983719745191E-2</v>
      </c>
      <c r="N8" s="70">
        <v>5.466771814288977E-3</v>
      </c>
      <c r="O8" s="70">
        <v>4.4758538075461993E-3</v>
      </c>
      <c r="P8" s="70">
        <v>0</v>
      </c>
      <c r="Q8" s="70">
        <v>1.9368632684002796E-2</v>
      </c>
      <c r="R8" s="70">
        <v>6.8084223436245626E-3</v>
      </c>
      <c r="S8" s="70">
        <v>0</v>
      </c>
      <c r="T8" s="70">
        <v>0</v>
      </c>
      <c r="U8" s="70">
        <v>0</v>
      </c>
      <c r="V8" s="70">
        <v>0</v>
      </c>
      <c r="W8" s="70">
        <v>0</v>
      </c>
      <c r="X8" s="70">
        <v>0</v>
      </c>
      <c r="Y8" s="70">
        <v>0</v>
      </c>
      <c r="Z8" s="70">
        <v>0</v>
      </c>
      <c r="AA8" s="70">
        <v>0</v>
      </c>
      <c r="AB8" s="70">
        <v>6.4612062831380199E-2</v>
      </c>
      <c r="AC8" s="70">
        <v>8.2169659411624352E-2</v>
      </c>
      <c r="AD8" s="70">
        <v>3.7819006752716447E-2</v>
      </c>
      <c r="AE8" s="70">
        <v>1.7840616440896382E-2</v>
      </c>
      <c r="AF8" s="70">
        <v>6.674922154166206E-2</v>
      </c>
      <c r="AG8" s="70">
        <v>7.9638918054988836E-2</v>
      </c>
      <c r="AH8" s="70">
        <v>3.1877560098516916E-2</v>
      </c>
      <c r="AI8" s="70">
        <v>4.545826759990676E-2</v>
      </c>
      <c r="AJ8" s="70">
        <v>0.133310971853597</v>
      </c>
      <c r="AK8" s="70">
        <v>0.13745976151515574</v>
      </c>
      <c r="AL8" s="70">
        <v>7.4085765974672063E-2</v>
      </c>
      <c r="AM8" s="70">
        <v>0.15140112652745719</v>
      </c>
      <c r="AN8" s="70">
        <v>0.25508444927325885</v>
      </c>
      <c r="AO8" s="70">
        <v>0.24137886999589256</v>
      </c>
      <c r="AP8" s="69">
        <v>0.21525465634075325</v>
      </c>
      <c r="AQ8" s="70">
        <v>0.13617988486610372</v>
      </c>
      <c r="AR8" s="70">
        <v>9.6279422264853309E-2</v>
      </c>
      <c r="AS8" s="70">
        <v>4.6191830441731994E-2</v>
      </c>
      <c r="AT8" s="70">
        <v>8.9588121293073392E-2</v>
      </c>
      <c r="AU8" s="70">
        <v>8.872414589118556E-2</v>
      </c>
      <c r="AV8" s="70">
        <v>6.8363234527480915E-2</v>
      </c>
      <c r="AW8" s="70">
        <v>6.3549930796092682E-2</v>
      </c>
      <c r="AX8" s="70">
        <v>0.10159748018326456</v>
      </c>
      <c r="AY8" s="70">
        <v>6.8093574873698548E-2</v>
      </c>
      <c r="AZ8" s="70">
        <v>8.8436612138197299E-2</v>
      </c>
      <c r="BA8" s="70">
        <v>0.1213662637085562</v>
      </c>
      <c r="BB8" s="70">
        <v>5.466771814288977E-3</v>
      </c>
      <c r="BC8" s="70">
        <v>8.7029260095834553E-3</v>
      </c>
      <c r="BD8" s="70">
        <v>3.0100832782325167E-2</v>
      </c>
      <c r="BE8" s="70">
        <v>4.2019232433032419E-3</v>
      </c>
      <c r="BF8" s="70">
        <v>4.4727603627361355E-2</v>
      </c>
      <c r="BG8" s="70">
        <v>5.1787220408063498E-3</v>
      </c>
      <c r="BH8" s="70">
        <v>0</v>
      </c>
      <c r="BI8" s="70">
        <v>0</v>
      </c>
      <c r="BJ8" s="70">
        <v>0.18884874500613219</v>
      </c>
      <c r="BK8" s="70">
        <v>7.9919148389147099E-2</v>
      </c>
      <c r="BL8" s="70">
        <v>8.2169659411624352E-2</v>
      </c>
      <c r="BM8" s="70">
        <v>1.9210500359850641E-2</v>
      </c>
      <c r="BN8" s="70">
        <v>1.0026520449436761E-2</v>
      </c>
      <c r="BO8" s="70">
        <v>0.24064335646498977</v>
      </c>
      <c r="BP8" s="70">
        <v>8.8436612138197299E-2</v>
      </c>
      <c r="BQ8" s="70">
        <v>6.3549930796092682E-2</v>
      </c>
      <c r="BR8" s="70">
        <v>1.3075912043942703E-3</v>
      </c>
      <c r="BS8" s="70">
        <v>0.14067227023415227</v>
      </c>
      <c r="BT8" s="70">
        <v>5.830522652902994E-2</v>
      </c>
      <c r="BU8" s="70">
        <v>4.3516337615967918E-2</v>
      </c>
      <c r="BV8" s="70">
        <v>6.6481143603329351E-2</v>
      </c>
      <c r="BW8" s="70">
        <v>1.0705187328403426E-2</v>
      </c>
      <c r="BX8" s="70">
        <v>1.0705187328403426E-2</v>
      </c>
      <c r="BY8" s="70">
        <v>0.23477920274148584</v>
      </c>
      <c r="BZ8" s="70">
        <v>0.42334150127731762</v>
      </c>
      <c r="CA8" s="70">
        <v>0.39195774844501308</v>
      </c>
      <c r="CB8" s="70">
        <v>0.50805711012702215</v>
      </c>
      <c r="CC8" s="70">
        <v>0.33461800743162146</v>
      </c>
      <c r="CD8" s="70">
        <v>0.18195310947624602</v>
      </c>
      <c r="CE8" s="70">
        <v>0.26482548752778601</v>
      </c>
      <c r="CF8" s="70">
        <v>0.22786204604245575</v>
      </c>
      <c r="CG8" s="70">
        <v>0.22858776814517709</v>
      </c>
      <c r="CH8" s="70">
        <v>0.22931405714127945</v>
      </c>
      <c r="CI8" s="70">
        <v>0.18988850701869298</v>
      </c>
      <c r="CJ8" s="70">
        <v>0.26670900828995142</v>
      </c>
      <c r="CK8" s="70">
        <v>0.28036635642155727</v>
      </c>
      <c r="CL8" s="70">
        <v>0.48565110811746864</v>
      </c>
      <c r="CM8" s="70">
        <v>0.22388074886235271</v>
      </c>
      <c r="CN8" s="70">
        <v>0.24987669628773548</v>
      </c>
      <c r="CO8" s="70">
        <v>0</v>
      </c>
      <c r="CP8" s="70">
        <v>2.2227232145237991E-2</v>
      </c>
      <c r="CQ8" s="70">
        <v>6.0541175107648882E-3</v>
      </c>
      <c r="CR8" s="70">
        <v>3.1431035643111879E-2</v>
      </c>
      <c r="CS8" s="70">
        <v>1.517807241874398E-2</v>
      </c>
      <c r="CT8" s="70">
        <v>1.1221261084848711E-2</v>
      </c>
      <c r="CU8" s="70">
        <v>4.3516337615967918E-2</v>
      </c>
      <c r="CV8" s="70">
        <v>3.5045839455471663E-2</v>
      </c>
      <c r="CW8" s="70">
        <v>0.16131998318855645</v>
      </c>
      <c r="CX8" s="70">
        <v>0.32547996238037002</v>
      </c>
      <c r="CY8" s="70">
        <v>0.28687347004441049</v>
      </c>
      <c r="CZ8" s="70">
        <v>0.34502231035338382</v>
      </c>
      <c r="DA8" s="70">
        <v>0.25433886967841801</v>
      </c>
      <c r="DB8" s="70">
        <v>0.34662990039582758</v>
      </c>
      <c r="DC8" s="70">
        <v>0.24506469193608285</v>
      </c>
      <c r="DD8" s="70">
        <v>0.32785779646616275</v>
      </c>
      <c r="DE8" s="70">
        <v>0.33661274262799457</v>
      </c>
      <c r="DF8" s="70">
        <v>0.6578085694794924</v>
      </c>
      <c r="DG8" s="70">
        <v>0.57809539366661711</v>
      </c>
      <c r="DH8" s="70">
        <v>0.35146366376934118</v>
      </c>
      <c r="DI8" s="70">
        <v>0.3374114521023473</v>
      </c>
      <c r="DJ8" s="70">
        <v>0.58906504580970453</v>
      </c>
      <c r="DK8" s="70">
        <v>0.30038491649246069</v>
      </c>
      <c r="DL8" s="70">
        <v>0.5133650153414353</v>
      </c>
      <c r="DM8" s="70">
        <v>9.922522569583464E-2</v>
      </c>
      <c r="DN8" s="70">
        <v>0.22279794183580751</v>
      </c>
      <c r="DO8" s="70">
        <v>0.11519213544619905</v>
      </c>
      <c r="DP8" s="70">
        <v>0.26746333451306992</v>
      </c>
      <c r="DQ8" s="70">
        <v>0.14002831056540249</v>
      </c>
      <c r="DR8" s="70">
        <v>0.18023910046755695</v>
      </c>
      <c r="DS8" s="70">
        <v>0.13458418988585052</v>
      </c>
      <c r="DT8" s="70">
        <v>0.15403098800457943</v>
      </c>
      <c r="DU8" s="70">
        <v>3.6425933989936654E-2</v>
      </c>
      <c r="DV8" s="55"/>
      <c r="DW8" s="55"/>
      <c r="DX8" s="55"/>
      <c r="DY8" s="55"/>
      <c r="DZ8" s="55"/>
      <c r="EA8" s="55"/>
      <c r="EB8" s="55"/>
      <c r="EC8" s="55"/>
      <c r="ED8" s="55"/>
      <c r="EE8" s="55"/>
      <c r="EF8" s="55"/>
      <c r="EG8" s="55"/>
      <c r="EH8" s="55"/>
      <c r="EI8" s="55"/>
      <c r="EJ8" s="55"/>
    </row>
    <row r="9" spans="1:140" ht="13.5">
      <c r="A9" s="18" t="s">
        <v>277</v>
      </c>
      <c r="B9" s="70">
        <v>0.18</v>
      </c>
      <c r="C9" s="70">
        <v>0.19700000000000001</v>
      </c>
      <c r="D9" s="70">
        <v>0.16600000000000001</v>
      </c>
      <c r="E9" s="70">
        <v>0.246</v>
      </c>
      <c r="F9" s="70">
        <v>0.20699999999999999</v>
      </c>
      <c r="G9" s="70">
        <v>0.16800000000000001</v>
      </c>
      <c r="H9" s="70">
        <v>0.158</v>
      </c>
      <c r="I9" s="70">
        <v>0.20399999999999999</v>
      </c>
      <c r="J9" s="70">
        <v>0.17599999999999999</v>
      </c>
      <c r="K9" s="70">
        <v>0.27100000000000002</v>
      </c>
      <c r="L9" s="70">
        <v>0.214</v>
      </c>
      <c r="M9" s="70">
        <v>0.246</v>
      </c>
      <c r="N9" s="70">
        <v>0.29699999999999999</v>
      </c>
      <c r="O9" s="70">
        <v>0.26400000000000001</v>
      </c>
      <c r="P9" s="70">
        <v>0.224</v>
      </c>
      <c r="Q9" s="70">
        <v>0.28799999999999998</v>
      </c>
      <c r="R9" s="70">
        <v>0.23799999999999999</v>
      </c>
      <c r="S9" s="70">
        <v>0.26900000000000002</v>
      </c>
      <c r="T9" s="70">
        <v>0.30599999999999999</v>
      </c>
      <c r="U9" s="70">
        <v>0.16200000000000001</v>
      </c>
      <c r="V9" s="70">
        <v>0.34799999999999998</v>
      </c>
      <c r="W9" s="70">
        <v>0.29299999999999998</v>
      </c>
      <c r="X9" s="70">
        <v>0.42799999999999999</v>
      </c>
      <c r="Y9" s="70">
        <v>0.23799999999999999</v>
      </c>
      <c r="Z9" s="70">
        <v>0.24399999999999999</v>
      </c>
      <c r="AA9" s="70">
        <v>0.17899999999999999</v>
      </c>
      <c r="AB9" s="70">
        <v>0.27900000000000003</v>
      </c>
      <c r="AC9" s="70">
        <v>0.17199999999999999</v>
      </c>
      <c r="AD9" s="70">
        <v>0.27100000000000002</v>
      </c>
      <c r="AE9" s="70">
        <v>0.193</v>
      </c>
      <c r="AF9" s="70">
        <v>0.28399999999999997</v>
      </c>
      <c r="AG9" s="70">
        <v>0.16</v>
      </c>
      <c r="AH9" s="70">
        <v>0.25700000000000001</v>
      </c>
      <c r="AI9" s="70">
        <v>0.22</v>
      </c>
      <c r="AJ9" s="70">
        <v>0.28299999999999997</v>
      </c>
      <c r="AK9" s="70">
        <v>0.219</v>
      </c>
      <c r="AL9" s="70">
        <v>0.26100000000000001</v>
      </c>
      <c r="AM9" s="70">
        <v>0.23899999999999999</v>
      </c>
      <c r="AN9" s="70">
        <v>0.26600000000000001</v>
      </c>
      <c r="AO9" s="70">
        <v>0.224</v>
      </c>
      <c r="AP9" s="69">
        <v>0.25700000000000001</v>
      </c>
      <c r="AQ9" s="70">
        <v>0.27700000000000002</v>
      </c>
      <c r="AR9" s="70">
        <v>0.248</v>
      </c>
      <c r="AS9" s="70">
        <v>0.156</v>
      </c>
      <c r="AT9" s="70">
        <v>0.23699999999999999</v>
      </c>
      <c r="AU9" s="70">
        <v>0.17799999999999999</v>
      </c>
      <c r="AV9" s="70">
        <v>0.25600000000000001</v>
      </c>
      <c r="AW9" s="70">
        <v>0.24299999999999999</v>
      </c>
      <c r="AX9" s="70">
        <v>0.22900000000000001</v>
      </c>
      <c r="AY9" s="70">
        <v>0.19400000000000001</v>
      </c>
      <c r="AZ9" s="70">
        <v>0.22600000000000001</v>
      </c>
      <c r="BA9" s="70">
        <v>0.224</v>
      </c>
      <c r="BB9" s="70">
        <v>0.255</v>
      </c>
      <c r="BC9" s="70">
        <v>0.25900000000000001</v>
      </c>
      <c r="BD9" s="70">
        <v>0.16500000000000001</v>
      </c>
      <c r="BE9" s="70">
        <v>0.183</v>
      </c>
      <c r="BF9" s="70">
        <v>0.27800000000000002</v>
      </c>
      <c r="BG9" s="70">
        <v>0.23300000000000001</v>
      </c>
      <c r="BH9" s="70">
        <v>0.16900000000000001</v>
      </c>
      <c r="BI9" s="70">
        <v>0.109</v>
      </c>
      <c r="BJ9" s="70">
        <v>0.125</v>
      </c>
      <c r="BK9" s="70">
        <v>0.17</v>
      </c>
      <c r="BL9" s="70">
        <v>0.20200000000000001</v>
      </c>
      <c r="BM9" s="70">
        <v>0.25600000000000001</v>
      </c>
      <c r="BN9" s="70">
        <v>0.28799999999999998</v>
      </c>
      <c r="BO9" s="70">
        <v>0.23200000000000001</v>
      </c>
      <c r="BP9" s="70">
        <v>0.16800000000000001</v>
      </c>
      <c r="BQ9" s="70">
        <v>0.315</v>
      </c>
      <c r="BR9" s="70">
        <v>0.23400000000000001</v>
      </c>
      <c r="BS9" s="70">
        <v>0.17399999999999999</v>
      </c>
      <c r="BT9" s="70">
        <v>0.159</v>
      </c>
      <c r="BU9" s="70">
        <v>0.248</v>
      </c>
      <c r="BV9" s="70">
        <v>0.182</v>
      </c>
      <c r="BW9" s="70">
        <v>0.24099999999999999</v>
      </c>
      <c r="BX9" s="70">
        <v>0.14399999999999999</v>
      </c>
      <c r="BY9" s="70">
        <v>0.215</v>
      </c>
      <c r="BZ9" s="70">
        <v>0.10199999999999999</v>
      </c>
      <c r="CA9" s="70">
        <v>0.20499999999999999</v>
      </c>
      <c r="CB9" s="70">
        <v>0.14399999999999999</v>
      </c>
      <c r="CC9" s="70">
        <v>0.20300000000000001</v>
      </c>
      <c r="CD9" s="70">
        <v>0.152</v>
      </c>
      <c r="CE9" s="70">
        <v>0.182</v>
      </c>
      <c r="CF9" s="70">
        <v>0.14499999999999999</v>
      </c>
      <c r="CG9" s="70">
        <v>0.23300000000000001</v>
      </c>
      <c r="CH9" s="70">
        <v>0.17</v>
      </c>
      <c r="CI9" s="70">
        <v>0.22600000000000001</v>
      </c>
      <c r="CJ9" s="70">
        <v>0.14000000000000001</v>
      </c>
      <c r="CK9" s="70">
        <v>0.23200000000000001</v>
      </c>
      <c r="CL9" s="70">
        <v>0.16</v>
      </c>
      <c r="CM9" s="70">
        <v>0.20899999999999999</v>
      </c>
      <c r="CN9" s="70">
        <v>6.6000000000000003E-2</v>
      </c>
      <c r="CO9" s="70">
        <v>0.122</v>
      </c>
      <c r="CP9" s="70">
        <v>0.28399999999999997</v>
      </c>
      <c r="CQ9" s="70">
        <v>0.223</v>
      </c>
      <c r="CR9" s="70">
        <v>0.222</v>
      </c>
      <c r="CS9" s="70">
        <v>0.23</v>
      </c>
      <c r="CT9" s="70">
        <v>0.23100000000000001</v>
      </c>
      <c r="CU9" s="70">
        <v>0.19600000000000001</v>
      </c>
      <c r="CV9" s="70">
        <v>0.20799999999999999</v>
      </c>
      <c r="CW9" s="70">
        <v>9.1999999999999998E-2</v>
      </c>
      <c r="CX9" s="70">
        <v>0.16500000000000001</v>
      </c>
      <c r="CY9" s="70">
        <v>0.2</v>
      </c>
      <c r="CZ9" s="70">
        <v>0.17899999999999999</v>
      </c>
      <c r="DA9" s="70">
        <v>0.17599999999999999</v>
      </c>
      <c r="DB9" s="70">
        <v>0.23799999999999999</v>
      </c>
      <c r="DC9" s="70">
        <v>0.24299999999999999</v>
      </c>
      <c r="DD9" s="70">
        <v>0.18</v>
      </c>
      <c r="DE9" s="70">
        <v>0.14000000000000001</v>
      </c>
      <c r="DF9" s="70">
        <v>0.189</v>
      </c>
      <c r="DG9" s="70">
        <v>0.16500000000000001</v>
      </c>
      <c r="DH9" s="70">
        <v>0.27</v>
      </c>
      <c r="DI9" s="70">
        <v>0.16800000000000001</v>
      </c>
      <c r="DJ9" s="70">
        <v>0.20399999999999999</v>
      </c>
      <c r="DK9" s="70">
        <v>0.14099999999999999</v>
      </c>
      <c r="DL9" s="70">
        <v>0.20399999999999999</v>
      </c>
      <c r="DM9" s="70">
        <v>0.17799999999999999</v>
      </c>
      <c r="DN9" s="70">
        <v>0.218</v>
      </c>
      <c r="DO9" s="70">
        <v>0.218</v>
      </c>
      <c r="DP9" s="70">
        <v>0.27400000000000002</v>
      </c>
      <c r="DQ9" s="70">
        <v>0.26700000000000002</v>
      </c>
      <c r="DR9" s="70">
        <v>0.215</v>
      </c>
      <c r="DS9" s="70">
        <v>0.21</v>
      </c>
      <c r="DT9" s="70">
        <v>0.25700000000000001</v>
      </c>
      <c r="DU9" s="70">
        <v>0.17599999999999999</v>
      </c>
      <c r="DV9" s="55"/>
      <c r="DW9" s="55"/>
      <c r="DX9" s="55"/>
      <c r="DY9" s="55"/>
      <c r="DZ9" s="55"/>
      <c r="EA9" s="55"/>
      <c r="EB9" s="55"/>
      <c r="EC9" s="55"/>
      <c r="ED9" s="55"/>
      <c r="EE9" s="55"/>
      <c r="EF9" s="55"/>
      <c r="EG9" s="55"/>
      <c r="EH9" s="55"/>
      <c r="EI9" s="55"/>
      <c r="EJ9" s="55"/>
    </row>
    <row r="10" spans="1:140" ht="13.5">
      <c r="A10" s="18" t="s">
        <v>278</v>
      </c>
      <c r="B10" s="70">
        <v>11.62</v>
      </c>
      <c r="C10" s="70">
        <v>10.700709</v>
      </c>
      <c r="D10" s="70">
        <v>10.8422748</v>
      </c>
      <c r="E10" s="70">
        <v>10.009534799999999</v>
      </c>
      <c r="F10" s="70">
        <v>10.048396</v>
      </c>
      <c r="G10" s="70">
        <v>9.9873283999999991</v>
      </c>
      <c r="H10" s="70">
        <v>9.7083604999999995</v>
      </c>
      <c r="I10" s="70">
        <v>10.6410293</v>
      </c>
      <c r="J10" s="70">
        <v>11.071278299999999</v>
      </c>
      <c r="K10" s="70">
        <v>10.6535204</v>
      </c>
      <c r="L10" s="70">
        <v>10.9533068</v>
      </c>
      <c r="M10" s="70">
        <v>10.7104243</v>
      </c>
      <c r="N10" s="70">
        <v>10.910281899999999</v>
      </c>
      <c r="O10" s="70">
        <v>9.3933071999999989</v>
      </c>
      <c r="P10" s="70">
        <v>9.5237698000000002</v>
      </c>
      <c r="Q10" s="70">
        <v>10.40925</v>
      </c>
      <c r="R10" s="70">
        <v>10.381492</v>
      </c>
      <c r="S10" s="70">
        <v>9.8832359000000007</v>
      </c>
      <c r="T10" s="70">
        <v>11.0296413</v>
      </c>
      <c r="U10" s="70">
        <v>10.9630221</v>
      </c>
      <c r="V10" s="70">
        <v>11.226723099999999</v>
      </c>
      <c r="W10" s="70">
        <v>10.528609400000001</v>
      </c>
      <c r="X10" s="70">
        <v>11.147612799999999</v>
      </c>
      <c r="Y10" s="70">
        <v>10.5966165</v>
      </c>
      <c r="Z10" s="70">
        <v>10.917221399999999</v>
      </c>
      <c r="AA10" s="70">
        <v>11.663911599999999</v>
      </c>
      <c r="AB10" s="70">
        <v>10.829783699999998</v>
      </c>
      <c r="AC10" s="70">
        <v>10.252417299999999</v>
      </c>
      <c r="AD10" s="70">
        <v>9.9609582999999979</v>
      </c>
      <c r="AE10" s="70">
        <v>10.983840599999999</v>
      </c>
      <c r="AF10" s="70">
        <v>10.593840699999999</v>
      </c>
      <c r="AG10" s="70">
        <v>11.031029199999999</v>
      </c>
      <c r="AH10" s="70">
        <v>10.2260472</v>
      </c>
      <c r="AI10" s="70">
        <v>10.892239199999999</v>
      </c>
      <c r="AJ10" s="70">
        <v>10.666011499999998</v>
      </c>
      <c r="AK10" s="70">
        <v>9.9678977999999994</v>
      </c>
      <c r="AL10" s="70">
        <v>11.2794633</v>
      </c>
      <c r="AM10" s="70">
        <v>9.916545499999998</v>
      </c>
      <c r="AN10" s="70">
        <v>9.5584672999999984</v>
      </c>
      <c r="AO10" s="70">
        <v>9.6445170999999998</v>
      </c>
      <c r="AP10" s="69">
        <v>10.189961799999999</v>
      </c>
      <c r="AQ10" s="70">
        <v>10.4134137</v>
      </c>
      <c r="AR10" s="70">
        <v>10.037292799999999</v>
      </c>
      <c r="AS10" s="70">
        <v>10.192737599999999</v>
      </c>
      <c r="AT10" s="70">
        <v>10.3051575</v>
      </c>
      <c r="AU10" s="70">
        <v>11.273911699999998</v>
      </c>
      <c r="AV10" s="70">
        <v>10.080317699999998</v>
      </c>
      <c r="AW10" s="70">
        <v>9.7014209999999999</v>
      </c>
      <c r="AX10" s="70">
        <v>11.0074349</v>
      </c>
      <c r="AY10" s="70">
        <v>10.538324699999999</v>
      </c>
      <c r="AZ10" s="70">
        <v>9.8055135</v>
      </c>
      <c r="BA10" s="70">
        <v>10.1247305</v>
      </c>
      <c r="BB10" s="70">
        <v>10.939427799999999</v>
      </c>
      <c r="BC10" s="70">
        <v>11.2530932</v>
      </c>
      <c r="BD10" s="70">
        <v>9.6250864999999983</v>
      </c>
      <c r="BE10" s="70">
        <v>10.5522037</v>
      </c>
      <c r="BF10" s="70">
        <v>10.208004499999999</v>
      </c>
      <c r="BG10" s="70">
        <v>10.2676842</v>
      </c>
      <c r="BH10" s="70">
        <v>11.075442000000001</v>
      </c>
      <c r="BI10" s="70">
        <v>10.524445699999999</v>
      </c>
      <c r="BJ10" s="70">
        <v>9.520994</v>
      </c>
      <c r="BK10" s="70">
        <v>10.688217899999998</v>
      </c>
      <c r="BL10" s="70">
        <v>10.5549795</v>
      </c>
      <c r="BM10" s="70">
        <v>10.8492143</v>
      </c>
      <c r="BN10" s="70">
        <v>10.7534492</v>
      </c>
      <c r="BO10" s="70">
        <v>10.536936799999999</v>
      </c>
      <c r="BP10" s="70">
        <v>10.357897699999999</v>
      </c>
      <c r="BQ10" s="70">
        <v>10.4606023</v>
      </c>
      <c r="BR10" s="70">
        <v>10.0706024</v>
      </c>
      <c r="BS10" s="70">
        <v>10.3995347</v>
      </c>
      <c r="BT10" s="70">
        <v>10.291278499999999</v>
      </c>
      <c r="BU10" s="70">
        <v>9.8499262999999999</v>
      </c>
      <c r="BV10" s="70">
        <v>9.8221682999999995</v>
      </c>
      <c r="BW10" s="70">
        <v>10.3273639</v>
      </c>
      <c r="BX10" s="70">
        <v>10.1150152</v>
      </c>
      <c r="BY10" s="70">
        <v>11.207292499999998</v>
      </c>
      <c r="BZ10" s="70">
        <v>10.1913497</v>
      </c>
      <c r="CA10" s="70">
        <v>10.4467233</v>
      </c>
      <c r="CB10" s="70">
        <v>10.177470699999999</v>
      </c>
      <c r="CC10" s="70">
        <v>10.5299973</v>
      </c>
      <c r="CD10" s="70">
        <v>9.9678977999999994</v>
      </c>
      <c r="CE10" s="70">
        <v>10.319036499999999</v>
      </c>
      <c r="CF10" s="70">
        <v>10.158040099999999</v>
      </c>
      <c r="CG10" s="70">
        <v>11.223947299999999</v>
      </c>
      <c r="CH10" s="70">
        <v>10.689605799999999</v>
      </c>
      <c r="CI10" s="70">
        <v>10.4689297</v>
      </c>
      <c r="CJ10" s="70">
        <v>10.2482536</v>
      </c>
      <c r="CK10" s="70">
        <v>10.6091076</v>
      </c>
      <c r="CL10" s="70">
        <v>10.4036984</v>
      </c>
      <c r="CM10" s="70">
        <v>10.27046</v>
      </c>
      <c r="CN10" s="70">
        <v>10.8519901</v>
      </c>
      <c r="CO10" s="70">
        <v>11.929000500000001</v>
      </c>
      <c r="CP10" s="70">
        <v>11.1115274</v>
      </c>
      <c r="CQ10" s="70">
        <v>10.832559499999999</v>
      </c>
      <c r="CR10" s="70">
        <v>10.167755399999999</v>
      </c>
      <c r="CS10" s="70">
        <v>10.752061299999999</v>
      </c>
      <c r="CT10" s="70">
        <v>10.112239399999998</v>
      </c>
      <c r="CU10" s="70">
        <v>10.284338999999999</v>
      </c>
      <c r="CV10" s="70">
        <v>11.024089699999999</v>
      </c>
      <c r="CW10" s="70">
        <v>10.461990199999999</v>
      </c>
      <c r="CX10" s="70">
        <v>11.0393566</v>
      </c>
      <c r="CY10" s="70">
        <v>10.9630221</v>
      </c>
      <c r="CZ10" s="70">
        <v>10.7090364</v>
      </c>
      <c r="DA10" s="70">
        <v>10.357897699999999</v>
      </c>
      <c r="DB10" s="70">
        <v>10.067826599999998</v>
      </c>
      <c r="DC10" s="70">
        <v>10.090032999999998</v>
      </c>
      <c r="DD10" s="70">
        <v>10.8270079</v>
      </c>
      <c r="DE10" s="70">
        <v>10.123342599999999</v>
      </c>
      <c r="DF10" s="70">
        <v>10.616047099999999</v>
      </c>
      <c r="DG10" s="70">
        <v>10.4161895</v>
      </c>
      <c r="DH10" s="70">
        <v>10.502239299999999</v>
      </c>
      <c r="DI10" s="70">
        <v>10.1885739</v>
      </c>
      <c r="DJ10" s="70">
        <v>10.817292599999998</v>
      </c>
      <c r="DK10" s="70">
        <v>11.087933099999999</v>
      </c>
      <c r="DL10" s="70">
        <v>10.067826599999998</v>
      </c>
      <c r="DM10" s="70">
        <v>9.8540899999999993</v>
      </c>
      <c r="DN10" s="70">
        <v>10.679890499999999</v>
      </c>
      <c r="DO10" s="70">
        <v>10.4467233</v>
      </c>
      <c r="DP10" s="70">
        <v>10.659071999999998</v>
      </c>
      <c r="DQ10" s="70">
        <v>10.4314564</v>
      </c>
      <c r="DR10" s="70">
        <v>10.843662699999999</v>
      </c>
      <c r="DS10" s="70">
        <v>10.642417199999999</v>
      </c>
      <c r="DT10" s="70">
        <v>10.3620614</v>
      </c>
      <c r="DU10" s="70">
        <v>9.7735917999999984</v>
      </c>
      <c r="DV10" s="55"/>
      <c r="DW10" s="55"/>
      <c r="DX10" s="55"/>
      <c r="DY10" s="55"/>
      <c r="DZ10" s="55"/>
      <c r="EA10" s="55"/>
      <c r="EB10" s="55"/>
      <c r="EC10" s="55"/>
      <c r="ED10" s="55"/>
      <c r="EE10" s="55"/>
      <c r="EF10" s="55"/>
      <c r="EG10" s="55"/>
      <c r="EH10" s="55"/>
      <c r="EI10" s="55"/>
      <c r="EJ10" s="55"/>
    </row>
    <row r="11" spans="1:140" ht="13.5">
      <c r="A11" s="18" t="s">
        <v>279</v>
      </c>
      <c r="B11" s="70">
        <v>0.46</v>
      </c>
      <c r="C11" s="70">
        <v>0.439</v>
      </c>
      <c r="D11" s="70">
        <v>0.437</v>
      </c>
      <c r="E11" s="70">
        <v>0.38400000000000001</v>
      </c>
      <c r="F11" s="70">
        <v>0.43</v>
      </c>
      <c r="G11" s="70">
        <v>0.42099999999999999</v>
      </c>
      <c r="H11" s="70">
        <v>0.436</v>
      </c>
      <c r="I11" s="70">
        <v>0.46500000000000002</v>
      </c>
      <c r="J11" s="70">
        <v>0.48299999999999998</v>
      </c>
      <c r="K11" s="70">
        <v>0.78400000000000003</v>
      </c>
      <c r="L11" s="70">
        <v>0.71199999999999997</v>
      </c>
      <c r="M11" s="70">
        <v>0.78900000000000003</v>
      </c>
      <c r="N11" s="70">
        <v>0.70899999999999996</v>
      </c>
      <c r="O11" s="70">
        <v>0.77600000000000002</v>
      </c>
      <c r="P11" s="70">
        <v>0.71499999999999997</v>
      </c>
      <c r="Q11" s="70">
        <v>0.81399999999999995</v>
      </c>
      <c r="R11" s="70">
        <v>0.78400000000000003</v>
      </c>
      <c r="S11" s="70">
        <v>0.63700000000000001</v>
      </c>
      <c r="T11" s="70">
        <v>0.47799999999999998</v>
      </c>
      <c r="U11" s="70">
        <v>0.42299999999999999</v>
      </c>
      <c r="V11" s="70">
        <v>0.496</v>
      </c>
      <c r="W11" s="70">
        <v>0.46899999999999997</v>
      </c>
      <c r="X11" s="70">
        <v>0.56799999999999995</v>
      </c>
      <c r="Y11" s="70">
        <v>0.439</v>
      </c>
      <c r="Z11" s="70">
        <v>0.56100000000000005</v>
      </c>
      <c r="AA11" s="70">
        <v>0.38200000000000001</v>
      </c>
      <c r="AB11" s="70">
        <v>0.34599999999999997</v>
      </c>
      <c r="AC11" s="70">
        <v>0.34599999999999997</v>
      </c>
      <c r="AD11" s="70">
        <v>0.34</v>
      </c>
      <c r="AE11" s="70">
        <v>0.48599999999999999</v>
      </c>
      <c r="AF11" s="70">
        <v>0.36299999999999999</v>
      </c>
      <c r="AG11" s="70">
        <v>0.42599999999999999</v>
      </c>
      <c r="AH11" s="70">
        <v>0.374</v>
      </c>
      <c r="AI11" s="70">
        <v>0.40899999999999997</v>
      </c>
      <c r="AJ11" s="70">
        <v>0.42699999999999999</v>
      </c>
      <c r="AK11" s="70">
        <v>0.44800000000000001</v>
      </c>
      <c r="AL11" s="70">
        <v>0.54400000000000004</v>
      </c>
      <c r="AM11" s="70">
        <v>0.48899999999999999</v>
      </c>
      <c r="AN11" s="70">
        <v>0.54800000000000004</v>
      </c>
      <c r="AO11" s="70">
        <v>0.41899999999999998</v>
      </c>
      <c r="AP11" s="69">
        <v>0.34100000000000003</v>
      </c>
      <c r="AQ11" s="70">
        <v>0.36</v>
      </c>
      <c r="AR11" s="70">
        <v>0.44900000000000001</v>
      </c>
      <c r="AS11" s="70">
        <v>0.39200000000000002</v>
      </c>
      <c r="AT11" s="70">
        <v>0.442</v>
      </c>
      <c r="AU11" s="70">
        <v>0.40600000000000003</v>
      </c>
      <c r="AV11" s="70">
        <v>0.435</v>
      </c>
      <c r="AW11" s="70">
        <v>0.40100000000000002</v>
      </c>
      <c r="AX11" s="70">
        <v>0.40699999999999997</v>
      </c>
      <c r="AY11" s="70">
        <v>0.47299999999999998</v>
      </c>
      <c r="AZ11" s="70">
        <v>0.48599999999999999</v>
      </c>
      <c r="BA11" s="70">
        <v>0.42</v>
      </c>
      <c r="BB11" s="70">
        <v>0.57599999999999996</v>
      </c>
      <c r="BC11" s="70">
        <v>0.56100000000000005</v>
      </c>
      <c r="BD11" s="70">
        <v>0.51200000000000001</v>
      </c>
      <c r="BE11" s="70">
        <v>0.51600000000000001</v>
      </c>
      <c r="BF11" s="70">
        <v>0.48899999999999999</v>
      </c>
      <c r="BG11" s="70">
        <v>0.47299999999999998</v>
      </c>
      <c r="BH11" s="70">
        <v>0.17799999999999999</v>
      </c>
      <c r="BI11" s="70">
        <v>0.39</v>
      </c>
      <c r="BJ11" s="70">
        <v>0.36899999999999999</v>
      </c>
      <c r="BK11" s="70">
        <v>0.39700000000000002</v>
      </c>
      <c r="BL11" s="70">
        <v>0.38600000000000001</v>
      </c>
      <c r="BM11" s="70">
        <v>0.44400000000000001</v>
      </c>
      <c r="BN11" s="70">
        <v>0.372</v>
      </c>
      <c r="BO11" s="70">
        <v>0.441</v>
      </c>
      <c r="BP11" s="70">
        <v>0.37</v>
      </c>
      <c r="BQ11" s="70">
        <v>0.33800000000000002</v>
      </c>
      <c r="BR11" s="70">
        <v>0.33200000000000002</v>
      </c>
      <c r="BS11" s="70">
        <v>0.50700000000000001</v>
      </c>
      <c r="BT11" s="70">
        <v>0.41499999999999998</v>
      </c>
      <c r="BU11" s="70">
        <v>0.44600000000000001</v>
      </c>
      <c r="BV11" s="70">
        <v>0.41499999999999998</v>
      </c>
      <c r="BW11" s="70">
        <v>0.35199999999999998</v>
      </c>
      <c r="BX11" s="70">
        <v>0.374</v>
      </c>
      <c r="BY11" s="70">
        <v>0.38700000000000001</v>
      </c>
      <c r="BZ11" s="70">
        <v>0.51800000000000002</v>
      </c>
      <c r="CA11" s="70">
        <v>0.44700000000000001</v>
      </c>
      <c r="CB11" s="70">
        <v>0.57499999999999996</v>
      </c>
      <c r="CC11" s="70">
        <v>0.57799999999999996</v>
      </c>
      <c r="CD11" s="70">
        <v>0.56499999999999995</v>
      </c>
      <c r="CE11" s="70">
        <v>0.50800000000000001</v>
      </c>
      <c r="CF11" s="70">
        <v>0.54900000000000004</v>
      </c>
      <c r="CG11" s="70">
        <v>0.35799999999999998</v>
      </c>
      <c r="CH11" s="70">
        <v>0.36199999999999999</v>
      </c>
      <c r="CI11" s="70">
        <v>0.38100000000000001</v>
      </c>
      <c r="CJ11" s="70">
        <v>0.42699999999999999</v>
      </c>
      <c r="CK11" s="70">
        <v>0.42199999999999999</v>
      </c>
      <c r="CL11" s="70">
        <v>0.47799999999999998</v>
      </c>
      <c r="CM11" s="70">
        <v>0.46100000000000002</v>
      </c>
      <c r="CN11" s="70">
        <v>0.40600000000000003</v>
      </c>
      <c r="CO11" s="70">
        <v>0.41599999999999998</v>
      </c>
      <c r="CP11" s="70">
        <v>0.45600000000000002</v>
      </c>
      <c r="CQ11" s="70">
        <v>0.48299999999999998</v>
      </c>
      <c r="CR11" s="70">
        <v>0.307</v>
      </c>
      <c r="CS11" s="70">
        <v>0.4</v>
      </c>
      <c r="CT11" s="70">
        <v>0.33900000000000002</v>
      </c>
      <c r="CU11" s="70">
        <v>0.32500000000000001</v>
      </c>
      <c r="CV11" s="70">
        <v>0.38400000000000001</v>
      </c>
      <c r="CW11" s="70">
        <v>0.44700000000000001</v>
      </c>
      <c r="CX11" s="70">
        <v>0.49099999999999999</v>
      </c>
      <c r="CY11" s="70">
        <v>0.48799999999999999</v>
      </c>
      <c r="CZ11" s="70">
        <v>0.46400000000000002</v>
      </c>
      <c r="DA11" s="70">
        <v>0.495</v>
      </c>
      <c r="DB11" s="70">
        <v>0.52500000000000002</v>
      </c>
      <c r="DC11" s="70">
        <v>0.44</v>
      </c>
      <c r="DD11" s="70">
        <v>0.5</v>
      </c>
      <c r="DE11" s="70">
        <v>0.52900000000000003</v>
      </c>
      <c r="DF11" s="70">
        <v>0.53800000000000003</v>
      </c>
      <c r="DG11" s="70">
        <v>0.504</v>
      </c>
      <c r="DH11" s="70">
        <v>0.503</v>
      </c>
      <c r="DI11" s="70">
        <v>0.53800000000000003</v>
      </c>
      <c r="DJ11" s="70">
        <v>0.53400000000000003</v>
      </c>
      <c r="DK11" s="70">
        <v>0.53100000000000003</v>
      </c>
      <c r="DL11" s="70">
        <v>0.56599999999999995</v>
      </c>
      <c r="DM11" s="70">
        <v>0.44700000000000001</v>
      </c>
      <c r="DN11" s="70">
        <v>0.371</v>
      </c>
      <c r="DO11" s="70">
        <v>0.53500000000000003</v>
      </c>
      <c r="DP11" s="70">
        <v>0.35</v>
      </c>
      <c r="DQ11" s="70">
        <v>0.42899999999999999</v>
      </c>
      <c r="DR11" s="70">
        <v>0.38300000000000001</v>
      </c>
      <c r="DS11" s="70">
        <v>0.46300000000000002</v>
      </c>
      <c r="DT11" s="70">
        <v>0.34100000000000003</v>
      </c>
      <c r="DU11" s="70">
        <v>0.51100000000000001</v>
      </c>
      <c r="DV11" s="55"/>
      <c r="DW11" s="55"/>
      <c r="DX11" s="55"/>
      <c r="DY11" s="55"/>
      <c r="DZ11" s="55"/>
      <c r="EA11" s="55"/>
      <c r="EB11" s="55"/>
      <c r="EC11" s="55"/>
      <c r="ED11" s="55"/>
      <c r="EE11" s="55"/>
      <c r="EF11" s="55"/>
      <c r="EG11" s="55"/>
      <c r="EH11" s="55"/>
      <c r="EI11" s="55"/>
      <c r="EJ11" s="55"/>
    </row>
    <row r="12" spans="1:140" ht="13.5">
      <c r="A12" s="18" t="s">
        <v>280</v>
      </c>
      <c r="B12" s="70">
        <v>0.05</v>
      </c>
      <c r="C12" s="70">
        <v>1.9E-2</v>
      </c>
      <c r="D12" s="70">
        <v>0.03</v>
      </c>
      <c r="E12" s="70">
        <v>1.4999999999999999E-2</v>
      </c>
      <c r="F12" s="70">
        <v>1.2999999999999999E-2</v>
      </c>
      <c r="G12" s="70">
        <v>2.9000000000000001E-2</v>
      </c>
      <c r="H12" s="70">
        <v>6.3E-2</v>
      </c>
      <c r="I12" s="70">
        <v>2.3E-2</v>
      </c>
      <c r="J12" s="70">
        <v>2.5000000000000001E-2</v>
      </c>
      <c r="K12" s="70">
        <v>0.13700000000000001</v>
      </c>
      <c r="L12" s="70">
        <v>0.111</v>
      </c>
      <c r="M12" s="70">
        <v>0.121</v>
      </c>
      <c r="N12" s="70">
        <v>8.5000000000000006E-2</v>
      </c>
      <c r="O12" s="70">
        <v>0.128</v>
      </c>
      <c r="P12" s="70">
        <v>0.26</v>
      </c>
      <c r="Q12" s="70">
        <v>0.115</v>
      </c>
      <c r="R12" s="70">
        <v>0.21299999999999999</v>
      </c>
      <c r="S12" s="70">
        <v>0.15</v>
      </c>
      <c r="T12" s="70">
        <v>0.27100000000000002</v>
      </c>
      <c r="U12" s="70">
        <v>0.34599999999999997</v>
      </c>
      <c r="V12" s="70">
        <v>0.25600000000000001</v>
      </c>
      <c r="W12" s="70">
        <v>0.27300000000000002</v>
      </c>
      <c r="X12" s="70">
        <v>0.30299999999999999</v>
      </c>
      <c r="Y12" s="70">
        <v>0.20200000000000001</v>
      </c>
      <c r="Z12" s="70">
        <v>0.36</v>
      </c>
      <c r="AA12" s="70">
        <v>0.153</v>
      </c>
      <c r="AB12" s="70" t="s">
        <v>381</v>
      </c>
      <c r="AC12" s="70">
        <v>8.9999999999999993E-3</v>
      </c>
      <c r="AD12" s="70">
        <v>1.9E-2</v>
      </c>
      <c r="AE12" s="70">
        <v>3.2000000000000001E-2</v>
      </c>
      <c r="AF12" s="70">
        <v>1.4E-2</v>
      </c>
      <c r="AG12" s="70">
        <v>1.6E-2</v>
      </c>
      <c r="AH12" s="70">
        <v>2.9000000000000001E-2</v>
      </c>
      <c r="AI12" s="70">
        <v>1.0999999999999999E-2</v>
      </c>
      <c r="AJ12" s="70">
        <v>1.4E-2</v>
      </c>
      <c r="AK12" s="70">
        <v>3.5000000000000003E-2</v>
      </c>
      <c r="AL12" s="70">
        <v>5.0999999999999997E-2</v>
      </c>
      <c r="AM12" s="70">
        <v>5.6000000000000001E-2</v>
      </c>
      <c r="AN12" s="70">
        <v>0.06</v>
      </c>
      <c r="AO12" s="70">
        <v>2.1999999999999999E-2</v>
      </c>
      <c r="AP12" s="69" t="s">
        <v>381</v>
      </c>
      <c r="AQ12" s="70">
        <v>0</v>
      </c>
      <c r="AR12" s="70">
        <v>4.5999999999999999E-2</v>
      </c>
      <c r="AS12" s="70">
        <v>4.8000000000000001E-2</v>
      </c>
      <c r="AT12" s="70">
        <v>1.7999999999999999E-2</v>
      </c>
      <c r="AU12" s="70">
        <v>1.4999999999999999E-2</v>
      </c>
      <c r="AV12" s="70">
        <v>3.7999999999999999E-2</v>
      </c>
      <c r="AW12" s="70">
        <v>3.2000000000000001E-2</v>
      </c>
      <c r="AX12" s="70">
        <v>1.9E-2</v>
      </c>
      <c r="AY12" s="70">
        <v>3.2000000000000001E-2</v>
      </c>
      <c r="AZ12" s="70">
        <v>1.7000000000000001E-2</v>
      </c>
      <c r="BA12" s="70">
        <v>2.4E-2</v>
      </c>
      <c r="BB12" s="70">
        <v>3.1E-2</v>
      </c>
      <c r="BC12" s="70">
        <v>6.7000000000000004E-2</v>
      </c>
      <c r="BD12" s="70">
        <v>8.6999999999999994E-2</v>
      </c>
      <c r="BE12" s="70">
        <v>8.4000000000000005E-2</v>
      </c>
      <c r="BF12" s="70">
        <v>2.5999999999999999E-2</v>
      </c>
      <c r="BG12" s="70">
        <v>2.1000000000000001E-2</v>
      </c>
      <c r="BH12" s="70">
        <v>2.3E-2</v>
      </c>
      <c r="BI12" s="70">
        <v>7.8E-2</v>
      </c>
      <c r="BJ12" s="70">
        <v>6.2E-2</v>
      </c>
      <c r="BK12" s="70">
        <v>5.0999999999999997E-2</v>
      </c>
      <c r="BL12" s="70">
        <v>8.9999999999999993E-3</v>
      </c>
      <c r="BM12" s="70">
        <v>4.2000000000000003E-2</v>
      </c>
      <c r="BN12" s="70">
        <v>2.9000000000000001E-2</v>
      </c>
      <c r="BO12" s="70">
        <v>2.9000000000000001E-2</v>
      </c>
      <c r="BP12" s="70">
        <v>7.0999999999999994E-2</v>
      </c>
      <c r="BQ12" s="70" t="s">
        <v>381</v>
      </c>
      <c r="BR12" s="70">
        <v>0.02</v>
      </c>
      <c r="BS12" s="70">
        <v>0.19800000000000001</v>
      </c>
      <c r="BT12" s="70">
        <v>8.2000000000000003E-2</v>
      </c>
      <c r="BU12" s="70">
        <v>1.9E-2</v>
      </c>
      <c r="BV12" s="70">
        <v>8.8999999999999996E-2</v>
      </c>
      <c r="BW12" s="70">
        <v>1.7000000000000001E-2</v>
      </c>
      <c r="BX12" s="70">
        <v>0.106</v>
      </c>
      <c r="BY12" s="70">
        <v>1.2999999999999999E-2</v>
      </c>
      <c r="BZ12" s="70">
        <v>0.193</v>
      </c>
      <c r="CA12" s="70">
        <v>2.3E-2</v>
      </c>
      <c r="CB12" s="70">
        <v>0.20699999999999999</v>
      </c>
      <c r="CC12" s="70">
        <v>3.7999999999999999E-2</v>
      </c>
      <c r="CD12" s="70">
        <v>6.4000000000000001E-2</v>
      </c>
      <c r="CE12" s="70">
        <v>4.3999999999999997E-2</v>
      </c>
      <c r="CF12" s="70">
        <v>0.20200000000000001</v>
      </c>
      <c r="CG12" s="70">
        <v>1.4999999999999999E-2</v>
      </c>
      <c r="CH12" s="70">
        <v>8.9999999999999993E-3</v>
      </c>
      <c r="CI12" s="70">
        <v>1.2999999999999999E-2</v>
      </c>
      <c r="CJ12" s="70">
        <v>0.125</v>
      </c>
      <c r="CK12" s="70">
        <v>0.02</v>
      </c>
      <c r="CL12" s="70">
        <v>9.5000000000000001E-2</v>
      </c>
      <c r="CM12" s="70">
        <v>2.7E-2</v>
      </c>
      <c r="CN12" s="70">
        <v>7.4999999999999997E-2</v>
      </c>
      <c r="CO12" s="70">
        <v>5.3999999999999999E-2</v>
      </c>
      <c r="CP12" s="70">
        <v>1.6E-2</v>
      </c>
      <c r="CQ12" s="70">
        <v>7.0999999999999994E-2</v>
      </c>
      <c r="CR12" s="70">
        <v>1.7000000000000001E-2</v>
      </c>
      <c r="CS12" s="70">
        <v>8.5999999999999993E-2</v>
      </c>
      <c r="CT12" s="70">
        <v>1.7000000000000001E-2</v>
      </c>
      <c r="CU12" s="70">
        <v>1.7000000000000001E-2</v>
      </c>
      <c r="CV12" s="70">
        <v>1.7000000000000001E-2</v>
      </c>
      <c r="CW12" s="70">
        <v>0.153</v>
      </c>
      <c r="CX12" s="70">
        <v>2.5000000000000001E-2</v>
      </c>
      <c r="CY12" s="70">
        <v>7.4999999999999997E-2</v>
      </c>
      <c r="CZ12" s="70">
        <v>0.01</v>
      </c>
      <c r="DA12" s="70">
        <v>2.5999999999999999E-2</v>
      </c>
      <c r="DB12" s="70">
        <v>4.7E-2</v>
      </c>
      <c r="DC12" s="70">
        <v>1.2E-2</v>
      </c>
      <c r="DD12" s="70">
        <v>3.5999999999999997E-2</v>
      </c>
      <c r="DE12" s="70">
        <v>3.7999999999999999E-2</v>
      </c>
      <c r="DF12" s="70">
        <v>2.1999999999999999E-2</v>
      </c>
      <c r="DG12" s="70">
        <v>0.03</v>
      </c>
      <c r="DH12" s="70">
        <v>1.7999999999999999E-2</v>
      </c>
      <c r="DI12" s="70">
        <v>0.16200000000000001</v>
      </c>
      <c r="DJ12" s="70">
        <v>5.8000000000000003E-2</v>
      </c>
      <c r="DK12" s="70">
        <v>0.10100000000000001</v>
      </c>
      <c r="DL12" s="70">
        <v>0.13600000000000001</v>
      </c>
      <c r="DM12" s="70">
        <v>4.1000000000000002E-2</v>
      </c>
      <c r="DN12" s="70">
        <v>2.1999999999999999E-2</v>
      </c>
      <c r="DO12" s="70">
        <v>6.5000000000000002E-2</v>
      </c>
      <c r="DP12" s="70">
        <v>1.7000000000000001E-2</v>
      </c>
      <c r="DQ12" s="70">
        <v>2.1000000000000001E-2</v>
      </c>
      <c r="DR12" s="70">
        <v>1.2999999999999999E-2</v>
      </c>
      <c r="DS12" s="70">
        <v>9.5000000000000001E-2</v>
      </c>
      <c r="DT12" s="70">
        <v>1.4999999999999999E-2</v>
      </c>
      <c r="DU12" s="70">
        <v>0.109</v>
      </c>
      <c r="DV12" s="55"/>
      <c r="DW12" s="55"/>
      <c r="DX12" s="55"/>
      <c r="DY12" s="55"/>
      <c r="DZ12" s="55"/>
      <c r="EA12" s="55"/>
      <c r="EB12" s="55"/>
      <c r="EC12" s="55"/>
      <c r="ED12" s="55"/>
      <c r="EE12" s="55"/>
      <c r="EF12" s="55"/>
      <c r="EG12" s="55"/>
      <c r="EH12" s="55"/>
      <c r="EI12" s="55"/>
      <c r="EJ12" s="55"/>
    </row>
    <row r="13" spans="1:140">
      <c r="A13" s="18" t="s">
        <v>27</v>
      </c>
      <c r="B13" s="70">
        <v>0.63</v>
      </c>
      <c r="C13" s="70">
        <v>0.50900000000000001</v>
      </c>
      <c r="D13" s="70">
        <v>0.60599999999999998</v>
      </c>
      <c r="E13" s="70">
        <v>0.84499999999999997</v>
      </c>
      <c r="F13" s="70">
        <v>0.73199999999999998</v>
      </c>
      <c r="G13" s="70">
        <v>0.54900000000000004</v>
      </c>
      <c r="H13" s="70">
        <v>0.55800000000000005</v>
      </c>
      <c r="I13" s="70">
        <v>0.54700000000000004</v>
      </c>
      <c r="J13" s="70">
        <v>0.29299999999999998</v>
      </c>
      <c r="K13" s="70">
        <v>4.4999999999999998E-2</v>
      </c>
      <c r="L13" s="70">
        <v>0</v>
      </c>
      <c r="M13" s="70">
        <v>9.1999999999999998E-2</v>
      </c>
      <c r="N13" s="70">
        <v>0.05</v>
      </c>
      <c r="O13" s="70">
        <v>4.2999999999999997E-2</v>
      </c>
      <c r="P13" s="70">
        <v>0</v>
      </c>
      <c r="Q13" s="70">
        <v>0.1298</v>
      </c>
      <c r="R13" s="70">
        <v>5.8999999999999997E-2</v>
      </c>
      <c r="S13" s="70">
        <v>0</v>
      </c>
      <c r="T13" s="70">
        <v>0</v>
      </c>
      <c r="U13" s="70">
        <v>0</v>
      </c>
      <c r="V13" s="70">
        <v>0</v>
      </c>
      <c r="W13" s="70">
        <v>0</v>
      </c>
      <c r="X13" s="70">
        <v>0</v>
      </c>
      <c r="Y13" s="70">
        <v>0</v>
      </c>
      <c r="Z13" s="70">
        <v>0</v>
      </c>
      <c r="AA13" s="70">
        <v>0</v>
      </c>
      <c r="AB13" s="70">
        <v>0.32200000000000001</v>
      </c>
      <c r="AC13" s="70">
        <v>0.38600000000000001</v>
      </c>
      <c r="AD13" s="70">
        <v>0.215</v>
      </c>
      <c r="AE13" s="70">
        <v>0.122</v>
      </c>
      <c r="AF13" s="70">
        <v>0.33</v>
      </c>
      <c r="AG13" s="70">
        <v>0.377</v>
      </c>
      <c r="AH13" s="70">
        <v>0.189</v>
      </c>
      <c r="AI13" s="70">
        <v>0.247</v>
      </c>
      <c r="AJ13" s="70">
        <v>0.55600000000000005</v>
      </c>
      <c r="AK13" s="70">
        <v>0.56899999999999995</v>
      </c>
      <c r="AL13" s="70">
        <v>0.35699999999999998</v>
      </c>
      <c r="AM13" s="70">
        <v>0.61199999999999999</v>
      </c>
      <c r="AN13" s="70">
        <v>0.90700000000000003</v>
      </c>
      <c r="AO13" s="70">
        <v>0.87</v>
      </c>
      <c r="AP13" s="69">
        <v>0.79800000000000004</v>
      </c>
      <c r="AQ13" s="70">
        <v>0.56499999999999995</v>
      </c>
      <c r="AR13" s="70">
        <v>0.435</v>
      </c>
      <c r="AS13" s="70">
        <v>0.25</v>
      </c>
      <c r="AT13" s="70">
        <v>0.41199999999999998</v>
      </c>
      <c r="AU13" s="70">
        <v>0.40899999999999997</v>
      </c>
      <c r="AV13" s="70">
        <v>0.33600000000000002</v>
      </c>
      <c r="AW13" s="70">
        <v>0.318</v>
      </c>
      <c r="AX13" s="70">
        <v>0.45300000000000001</v>
      </c>
      <c r="AY13" s="70">
        <v>0.33500000000000002</v>
      </c>
      <c r="AZ13" s="70">
        <v>0.40799999999999997</v>
      </c>
      <c r="BA13" s="70">
        <v>0.51800000000000002</v>
      </c>
      <c r="BB13" s="70">
        <v>0.05</v>
      </c>
      <c r="BC13" s="70">
        <v>7.0999999999999994E-2</v>
      </c>
      <c r="BD13" s="70">
        <v>0.18099999999999999</v>
      </c>
      <c r="BE13" s="70">
        <v>4.1000000000000002E-2</v>
      </c>
      <c r="BF13" s="70">
        <v>0.24399999999999999</v>
      </c>
      <c r="BG13" s="70">
        <v>4.8000000000000001E-2</v>
      </c>
      <c r="BH13" s="70">
        <v>0</v>
      </c>
      <c r="BI13" s="70">
        <v>0</v>
      </c>
      <c r="BJ13" s="70">
        <v>0.72299999999999998</v>
      </c>
      <c r="BK13" s="70">
        <v>0.378</v>
      </c>
      <c r="BL13" s="70">
        <v>0.38600000000000001</v>
      </c>
      <c r="BM13" s="70">
        <v>0.129</v>
      </c>
      <c r="BN13" s="70">
        <v>7.9000000000000001E-2</v>
      </c>
      <c r="BO13" s="70">
        <v>0.86799999999999999</v>
      </c>
      <c r="BP13" s="70">
        <v>0.40799999999999997</v>
      </c>
      <c r="BQ13" s="70">
        <v>0.318</v>
      </c>
      <c r="BR13" s="70">
        <v>1.7000000000000001E-2</v>
      </c>
      <c r="BS13" s="70">
        <v>0.57899999999999996</v>
      </c>
      <c r="BT13" s="70">
        <v>0.29799999999999999</v>
      </c>
      <c r="BU13" s="70">
        <v>0.23899999999999999</v>
      </c>
      <c r="BV13" s="70">
        <v>0.32900000000000001</v>
      </c>
      <c r="BW13" s="70">
        <v>8.3000000000000004E-2</v>
      </c>
      <c r="BX13" s="70">
        <v>8.3000000000000004E-2</v>
      </c>
      <c r="BY13" s="70">
        <v>0.85199999999999998</v>
      </c>
      <c r="BZ13" s="70">
        <v>1.329</v>
      </c>
      <c r="CA13" s="70">
        <v>1.254</v>
      </c>
      <c r="CB13" s="70">
        <v>1.5249999999999999</v>
      </c>
      <c r="CC13" s="70">
        <v>1.113</v>
      </c>
      <c r="CD13" s="70">
        <v>0.70299999999999996</v>
      </c>
      <c r="CE13" s="70">
        <v>0.93300000000000005</v>
      </c>
      <c r="CF13" s="70">
        <v>0.83299999999999996</v>
      </c>
      <c r="CG13" s="70">
        <v>0.83499999999999996</v>
      </c>
      <c r="CH13" s="70">
        <v>0.83699999999999997</v>
      </c>
      <c r="CI13" s="70">
        <v>0.72599999999999998</v>
      </c>
      <c r="CJ13" s="70">
        <v>0.93799999999999994</v>
      </c>
      <c r="CK13" s="70">
        <v>0.97399999999999998</v>
      </c>
      <c r="CL13" s="70">
        <v>1.474</v>
      </c>
      <c r="CM13" s="70">
        <v>0.82199999999999995</v>
      </c>
      <c r="CN13" s="70">
        <v>0.89300000000000002</v>
      </c>
      <c r="CO13" s="70">
        <v>0</v>
      </c>
      <c r="CP13" s="70">
        <v>0.14399999999999999</v>
      </c>
      <c r="CQ13" s="70">
        <v>5.3999999999999999E-2</v>
      </c>
      <c r="CR13" s="70">
        <v>0.187</v>
      </c>
      <c r="CS13" s="70">
        <v>0.108</v>
      </c>
      <c r="CT13" s="70">
        <v>8.5999999999999993E-2</v>
      </c>
      <c r="CU13" s="70">
        <v>0.23899999999999999</v>
      </c>
      <c r="CV13" s="70">
        <v>0.20300000000000001</v>
      </c>
      <c r="CW13" s="70">
        <v>0.64200000000000002</v>
      </c>
      <c r="CX13" s="70">
        <v>1.0900000000000001</v>
      </c>
      <c r="CY13" s="70">
        <v>0.99099999999999999</v>
      </c>
      <c r="CZ13" s="70">
        <v>1.139</v>
      </c>
      <c r="DA13" s="70">
        <v>0.90500000000000003</v>
      </c>
      <c r="DB13" s="70">
        <v>1.143</v>
      </c>
      <c r="DC13" s="70">
        <v>0.88</v>
      </c>
      <c r="DD13" s="70">
        <v>1.0960000000000001</v>
      </c>
      <c r="DE13" s="70">
        <v>1.1180000000000001</v>
      </c>
      <c r="DF13" s="70">
        <v>1.853</v>
      </c>
      <c r="DG13" s="70">
        <v>1.681</v>
      </c>
      <c r="DH13" s="70">
        <v>1.155</v>
      </c>
      <c r="DI13" s="70">
        <v>1.1200000000000001</v>
      </c>
      <c r="DJ13" s="70">
        <v>1.7050000000000001</v>
      </c>
      <c r="DK13" s="70">
        <v>1.026</v>
      </c>
      <c r="DL13" s="70">
        <v>1.5369999999999999</v>
      </c>
      <c r="DM13" s="70">
        <v>0.44500000000000001</v>
      </c>
      <c r="DN13" s="70">
        <v>0.81899999999999995</v>
      </c>
      <c r="DO13" s="70">
        <v>0.498</v>
      </c>
      <c r="DP13" s="70">
        <v>0.94</v>
      </c>
      <c r="DQ13" s="70">
        <v>0.57699999999999996</v>
      </c>
      <c r="DR13" s="70">
        <v>0.69799999999999995</v>
      </c>
      <c r="DS13" s="70">
        <v>0.56000000000000005</v>
      </c>
      <c r="DT13" s="70">
        <v>0.62</v>
      </c>
      <c r="DU13" s="70">
        <v>0.20899999999999999</v>
      </c>
      <c r="DV13" s="55"/>
      <c r="DW13" s="55"/>
      <c r="DX13" s="55"/>
      <c r="DY13" s="55"/>
      <c r="DZ13" s="55"/>
      <c r="EA13" s="55"/>
      <c r="EB13" s="55"/>
      <c r="EC13" s="55"/>
      <c r="ED13" s="55"/>
      <c r="EE13" s="55"/>
      <c r="EF13" s="55"/>
      <c r="EG13" s="55"/>
      <c r="EH13" s="55"/>
      <c r="EI13" s="55"/>
      <c r="EJ13" s="55"/>
    </row>
    <row r="14" spans="1:140">
      <c r="A14" s="18" t="s">
        <v>261</v>
      </c>
      <c r="B14" s="70">
        <v>-0.26522999999999997</v>
      </c>
      <c r="C14" s="70">
        <v>-0.21428900000000001</v>
      </c>
      <c r="D14" s="70">
        <v>-0.25512599999999996</v>
      </c>
      <c r="E14" s="70">
        <v>-0.35574499999999998</v>
      </c>
      <c r="F14" s="70">
        <v>-0.308172</v>
      </c>
      <c r="G14" s="70">
        <v>-0.231129</v>
      </c>
      <c r="H14" s="70">
        <v>-0.23491800000000002</v>
      </c>
      <c r="I14" s="70">
        <v>-0.23028700000000002</v>
      </c>
      <c r="J14" s="70">
        <v>-0.12335299999999999</v>
      </c>
      <c r="K14" s="70">
        <v>-1.8945E-2</v>
      </c>
      <c r="L14" s="70">
        <v>0</v>
      </c>
      <c r="M14" s="70">
        <v>-3.8731999999999996E-2</v>
      </c>
      <c r="N14" s="70">
        <v>-2.1049999999999999E-2</v>
      </c>
      <c r="O14" s="70">
        <v>-1.8102999999999998E-2</v>
      </c>
      <c r="P14" s="70">
        <v>0</v>
      </c>
      <c r="Q14" s="70">
        <v>-5.4645799999999994E-2</v>
      </c>
      <c r="R14" s="70">
        <v>-2.4838999999999996E-2</v>
      </c>
      <c r="S14" s="70">
        <v>0</v>
      </c>
      <c r="T14" s="70">
        <v>0</v>
      </c>
      <c r="U14" s="70">
        <v>0</v>
      </c>
      <c r="V14" s="70">
        <v>0</v>
      </c>
      <c r="W14" s="70">
        <v>0</v>
      </c>
      <c r="X14" s="70">
        <v>0</v>
      </c>
      <c r="Y14" s="70">
        <v>0</v>
      </c>
      <c r="Z14" s="70">
        <v>0</v>
      </c>
      <c r="AA14" s="70">
        <v>0</v>
      </c>
      <c r="AB14" s="70">
        <v>-0.13556199999999999</v>
      </c>
      <c r="AC14" s="70">
        <v>-0.16250600000000001</v>
      </c>
      <c r="AD14" s="70">
        <v>-9.0514999999999998E-2</v>
      </c>
      <c r="AE14" s="70">
        <v>-5.1361999999999998E-2</v>
      </c>
      <c r="AF14" s="70">
        <v>-0.13893</v>
      </c>
      <c r="AG14" s="70">
        <v>-0.158717</v>
      </c>
      <c r="AH14" s="70">
        <v>-7.9569000000000001E-2</v>
      </c>
      <c r="AI14" s="70">
        <v>-0.103987</v>
      </c>
      <c r="AJ14" s="70">
        <v>-0.23407600000000001</v>
      </c>
      <c r="AK14" s="70">
        <v>-0.23954899999999998</v>
      </c>
      <c r="AL14" s="70">
        <v>-0.15029699999999999</v>
      </c>
      <c r="AM14" s="70">
        <v>-0.25765199999999999</v>
      </c>
      <c r="AN14" s="70">
        <v>-0.38184699999999999</v>
      </c>
      <c r="AO14" s="70">
        <v>-0.36626999999999998</v>
      </c>
      <c r="AP14" s="69">
        <v>-0.33595799999999998</v>
      </c>
      <c r="AQ14" s="70">
        <v>-0.23786499999999997</v>
      </c>
      <c r="AR14" s="70">
        <v>-0.18313499999999999</v>
      </c>
      <c r="AS14" s="70">
        <v>-0.10525</v>
      </c>
      <c r="AT14" s="70">
        <v>-0.173452</v>
      </c>
      <c r="AU14" s="70">
        <v>-0.17218899999999998</v>
      </c>
      <c r="AV14" s="70">
        <v>-0.141456</v>
      </c>
      <c r="AW14" s="70">
        <v>-0.133878</v>
      </c>
      <c r="AX14" s="70">
        <v>-0.19071299999999999</v>
      </c>
      <c r="AY14" s="70">
        <v>-0.14103499999999999</v>
      </c>
      <c r="AZ14" s="70">
        <v>-0.17176799999999998</v>
      </c>
      <c r="BA14" s="70">
        <v>-0.21807799999999999</v>
      </c>
      <c r="BB14" s="70">
        <v>-2.1049999999999999E-2</v>
      </c>
      <c r="BC14" s="70">
        <v>-2.9890999999999997E-2</v>
      </c>
      <c r="BD14" s="70">
        <v>-7.6200999999999991E-2</v>
      </c>
      <c r="BE14" s="70">
        <v>-1.7260999999999999E-2</v>
      </c>
      <c r="BF14" s="70">
        <v>-0.102724</v>
      </c>
      <c r="BG14" s="70">
        <v>-2.0208E-2</v>
      </c>
      <c r="BH14" s="70">
        <v>0</v>
      </c>
      <c r="BI14" s="70">
        <v>0</v>
      </c>
      <c r="BJ14" s="70">
        <v>-0.30438299999999996</v>
      </c>
      <c r="BK14" s="70">
        <v>-0.159138</v>
      </c>
      <c r="BL14" s="70">
        <v>-0.16250600000000001</v>
      </c>
      <c r="BM14" s="70">
        <v>-5.4308999999999996E-2</v>
      </c>
      <c r="BN14" s="70">
        <v>-3.3258999999999997E-2</v>
      </c>
      <c r="BO14" s="70">
        <v>-0.36542799999999998</v>
      </c>
      <c r="BP14" s="70">
        <v>-0.17176799999999998</v>
      </c>
      <c r="BQ14" s="70">
        <v>-0.133878</v>
      </c>
      <c r="BR14" s="70">
        <v>-7.1570000000000002E-3</v>
      </c>
      <c r="BS14" s="70">
        <v>-0.24375899999999998</v>
      </c>
      <c r="BT14" s="70">
        <v>-0.12545799999999999</v>
      </c>
      <c r="BU14" s="70">
        <v>-0.10061899999999999</v>
      </c>
      <c r="BV14" s="70">
        <v>-0.13850899999999999</v>
      </c>
      <c r="BW14" s="70">
        <v>-3.4943000000000002E-2</v>
      </c>
      <c r="BX14" s="70">
        <v>-3.4943000000000002E-2</v>
      </c>
      <c r="BY14" s="70">
        <v>-0.35869199999999996</v>
      </c>
      <c r="BZ14" s="70">
        <v>-0.55950899999999992</v>
      </c>
      <c r="CA14" s="70">
        <v>-0.52793400000000001</v>
      </c>
      <c r="CB14" s="70">
        <v>-0.64202499999999996</v>
      </c>
      <c r="CC14" s="70">
        <v>-0.46857299999999996</v>
      </c>
      <c r="CD14" s="70">
        <v>-0.29596299999999998</v>
      </c>
      <c r="CE14" s="70">
        <v>-0.392793</v>
      </c>
      <c r="CF14" s="70">
        <v>-0.35069299999999998</v>
      </c>
      <c r="CG14" s="70">
        <v>-0.35153499999999999</v>
      </c>
      <c r="CH14" s="70">
        <v>-0.352377</v>
      </c>
      <c r="CI14" s="70">
        <v>-0.30564599999999997</v>
      </c>
      <c r="CJ14" s="70">
        <v>-0.39489799999999997</v>
      </c>
      <c r="CK14" s="70">
        <v>-0.41005399999999997</v>
      </c>
      <c r="CL14" s="70">
        <v>-0.62055399999999994</v>
      </c>
      <c r="CM14" s="70">
        <v>-0.34606199999999998</v>
      </c>
      <c r="CN14" s="70">
        <v>-0.37595299999999998</v>
      </c>
      <c r="CO14" s="70">
        <v>0</v>
      </c>
      <c r="CP14" s="70">
        <v>-6.062399999999999E-2</v>
      </c>
      <c r="CQ14" s="70">
        <v>-2.2733999999999997E-2</v>
      </c>
      <c r="CR14" s="70">
        <v>-7.8726999999999991E-2</v>
      </c>
      <c r="CS14" s="70">
        <v>-4.5467999999999995E-2</v>
      </c>
      <c r="CT14" s="70">
        <v>-3.6205999999999995E-2</v>
      </c>
      <c r="CU14" s="70">
        <v>-0.10061899999999999</v>
      </c>
      <c r="CV14" s="70">
        <v>-8.5462999999999997E-2</v>
      </c>
      <c r="CW14" s="70">
        <v>-0.27028200000000002</v>
      </c>
      <c r="CX14" s="70">
        <v>-0.45889000000000002</v>
      </c>
      <c r="CY14" s="70">
        <v>-0.417211</v>
      </c>
      <c r="CZ14" s="70">
        <v>-0.47951899999999997</v>
      </c>
      <c r="DA14" s="70">
        <v>-0.38100499999999998</v>
      </c>
      <c r="DB14" s="70">
        <v>-0.48120299999999999</v>
      </c>
      <c r="DC14" s="70">
        <v>-0.37047999999999998</v>
      </c>
      <c r="DD14" s="70">
        <v>-0.46141599999999999</v>
      </c>
      <c r="DE14" s="70">
        <v>-0.47067800000000004</v>
      </c>
      <c r="DF14" s="70">
        <v>-0.78011299999999995</v>
      </c>
      <c r="DG14" s="70">
        <v>-0.70770100000000002</v>
      </c>
      <c r="DH14" s="70">
        <v>-0.48625499999999999</v>
      </c>
      <c r="DI14" s="70">
        <v>-0.47152000000000005</v>
      </c>
      <c r="DJ14" s="70">
        <v>-0.71780500000000003</v>
      </c>
      <c r="DK14" s="70">
        <v>-0.431946</v>
      </c>
      <c r="DL14" s="70">
        <v>-0.6470769999999999</v>
      </c>
      <c r="DM14" s="70">
        <v>-0.18734499999999998</v>
      </c>
      <c r="DN14" s="70">
        <v>-0.34479899999999997</v>
      </c>
      <c r="DO14" s="70">
        <v>-0.20965799999999998</v>
      </c>
      <c r="DP14" s="70">
        <v>-0.39573999999999998</v>
      </c>
      <c r="DQ14" s="70">
        <v>-0.24291699999999997</v>
      </c>
      <c r="DR14" s="70">
        <v>-0.29385799999999995</v>
      </c>
      <c r="DS14" s="70">
        <v>-0.23576000000000003</v>
      </c>
      <c r="DT14" s="70">
        <v>-0.26101999999999997</v>
      </c>
      <c r="DU14" s="70">
        <v>-8.7988999999999998E-2</v>
      </c>
      <c r="DV14" s="55"/>
      <c r="DW14" s="55"/>
      <c r="DX14" s="55"/>
      <c r="DY14" s="55"/>
      <c r="DZ14" s="55"/>
      <c r="EA14" s="55"/>
      <c r="EB14" s="55"/>
      <c r="EC14" s="55"/>
      <c r="ED14" s="55"/>
      <c r="EE14" s="55"/>
      <c r="EF14" s="55"/>
      <c r="EG14" s="55"/>
      <c r="EH14" s="55"/>
      <c r="EI14" s="55"/>
      <c r="EJ14" s="55"/>
    </row>
    <row r="15" spans="1:140" ht="13.5">
      <c r="A15" s="18" t="s">
        <v>281</v>
      </c>
      <c r="B15" s="70">
        <v>3.1589999999999998</v>
      </c>
      <c r="C15" s="70">
        <v>3.012</v>
      </c>
      <c r="D15" s="70">
        <v>3.0830000000000002</v>
      </c>
      <c r="E15" s="70">
        <v>3.1280000000000001</v>
      </c>
      <c r="F15" s="70">
        <v>3.1280000000000001</v>
      </c>
      <c r="G15" s="70">
        <v>3.0670000000000002</v>
      </c>
      <c r="H15" s="70">
        <v>2.968</v>
      </c>
      <c r="I15" s="70">
        <v>3.0259999999999998</v>
      </c>
      <c r="J15" s="70">
        <v>3.0125000000000002</v>
      </c>
      <c r="K15" s="70">
        <v>3.18</v>
      </c>
      <c r="L15" s="70">
        <v>3.1269999999999998</v>
      </c>
      <c r="M15" s="70">
        <v>3.028</v>
      </c>
      <c r="N15" s="70">
        <v>3.069</v>
      </c>
      <c r="O15" s="70">
        <v>3.153</v>
      </c>
      <c r="P15" s="70">
        <v>2.8679999999999999</v>
      </c>
      <c r="Q15" s="70">
        <v>3.202</v>
      </c>
      <c r="R15" s="70">
        <v>3.2189999999999999</v>
      </c>
      <c r="S15" s="70">
        <v>3.2959999999999998</v>
      </c>
      <c r="T15" s="70">
        <v>3.09</v>
      </c>
      <c r="U15" s="70">
        <v>2.9239999999999999</v>
      </c>
      <c r="V15" s="70">
        <v>3.1659999999999999</v>
      </c>
      <c r="W15" s="70">
        <v>3.14</v>
      </c>
      <c r="X15" s="70">
        <v>3.0569999999999999</v>
      </c>
      <c r="Y15" s="70">
        <v>3.262</v>
      </c>
      <c r="Z15" s="70">
        <v>3.1269999999999998</v>
      </c>
      <c r="AA15" s="70">
        <v>3.12</v>
      </c>
      <c r="AB15" s="70">
        <v>3.17</v>
      </c>
      <c r="AC15" s="70">
        <v>3.2770000000000001</v>
      </c>
      <c r="AD15" s="70">
        <v>3.2930000000000001</v>
      </c>
      <c r="AE15" s="70">
        <v>3.206</v>
      </c>
      <c r="AF15" s="70">
        <v>3.0049999999999999</v>
      </c>
      <c r="AG15" s="70">
        <v>3.01</v>
      </c>
      <c r="AH15" s="70">
        <v>2.3239999999999998</v>
      </c>
      <c r="AI15" s="70">
        <v>2.2549999999999999</v>
      </c>
      <c r="AJ15" s="70">
        <v>1.873</v>
      </c>
      <c r="AK15" s="70">
        <v>2.177</v>
      </c>
      <c r="AL15" s="70">
        <v>2.16</v>
      </c>
      <c r="AM15" s="70">
        <v>2.1659999999999999</v>
      </c>
      <c r="AN15" s="70">
        <v>2.3820000000000001</v>
      </c>
      <c r="AO15" s="70">
        <v>2.3820000000000001</v>
      </c>
      <c r="AP15" s="69">
        <v>2.1909999999999998</v>
      </c>
      <c r="AQ15" s="70">
        <v>2.169</v>
      </c>
      <c r="AR15" s="70">
        <v>2.3540000000000001</v>
      </c>
      <c r="AS15" s="70">
        <v>2.52</v>
      </c>
      <c r="AT15" s="70">
        <v>2.2650000000000001</v>
      </c>
      <c r="AU15" s="70">
        <v>2.4319999999999999</v>
      </c>
      <c r="AV15" s="70">
        <v>2.472</v>
      </c>
      <c r="AW15" s="70">
        <v>2.5870000000000002</v>
      </c>
      <c r="AX15" s="70">
        <v>2.468</v>
      </c>
      <c r="AY15" s="70">
        <v>2.1259999999999999</v>
      </c>
      <c r="AZ15" s="70">
        <v>2.1440000000000001</v>
      </c>
      <c r="BA15" s="70">
        <v>2.2170000000000001</v>
      </c>
      <c r="BB15" s="70">
        <v>2.456</v>
      </c>
      <c r="BC15" s="70">
        <v>2.5019999999999998</v>
      </c>
      <c r="BD15" s="70">
        <v>2.2839999999999998</v>
      </c>
      <c r="BE15" s="70">
        <v>2.2280000000000002</v>
      </c>
      <c r="BF15" s="70">
        <v>2.4460000000000002</v>
      </c>
      <c r="BG15" s="70">
        <v>2.4390000000000001</v>
      </c>
      <c r="BH15" s="70">
        <v>2.3199999999999998</v>
      </c>
      <c r="BI15" s="70">
        <v>2.484</v>
      </c>
      <c r="BJ15" s="70">
        <v>2.2650000000000001</v>
      </c>
      <c r="BK15" s="70">
        <v>2.206</v>
      </c>
      <c r="BL15" s="70">
        <v>2.3460000000000001</v>
      </c>
      <c r="BM15" s="70">
        <v>2.1720000000000002</v>
      </c>
      <c r="BN15" s="70">
        <v>2.2160000000000002</v>
      </c>
      <c r="BO15" s="70">
        <v>2.5</v>
      </c>
      <c r="BP15" s="70">
        <v>2.0030000000000001</v>
      </c>
      <c r="BQ15" s="70">
        <v>2.5310000000000001</v>
      </c>
      <c r="BR15" s="70">
        <v>2.86</v>
      </c>
      <c r="BS15" s="70">
        <v>2.14</v>
      </c>
      <c r="BT15" s="70">
        <v>2.25</v>
      </c>
      <c r="BU15" s="70">
        <v>2.2850000000000001</v>
      </c>
      <c r="BV15" s="70">
        <v>3.1360000000000001</v>
      </c>
      <c r="BW15" s="70">
        <v>3.1520000000000001</v>
      </c>
      <c r="BX15" s="70">
        <v>3.1139999999999999</v>
      </c>
      <c r="BY15" s="70">
        <v>2.8410000000000002</v>
      </c>
      <c r="BZ15" s="70">
        <v>3.0569999999999999</v>
      </c>
      <c r="CA15" s="70">
        <v>2.9980000000000002</v>
      </c>
      <c r="CB15" s="70">
        <v>2.9940000000000002</v>
      </c>
      <c r="CC15" s="70">
        <v>3.0579999999999998</v>
      </c>
      <c r="CD15" s="70">
        <v>3.1179999999999999</v>
      </c>
      <c r="CE15" s="70">
        <v>3.1440000000000001</v>
      </c>
      <c r="CF15" s="70">
        <v>3.1240000000000001</v>
      </c>
      <c r="CG15" s="70">
        <v>3.0249999999999999</v>
      </c>
      <c r="CH15" s="70">
        <v>3.0339999999999998</v>
      </c>
      <c r="CI15" s="70">
        <v>3.0569999999999999</v>
      </c>
      <c r="CJ15" s="70">
        <v>3.0720000000000001</v>
      </c>
      <c r="CK15" s="70">
        <v>3.069</v>
      </c>
      <c r="CL15" s="70">
        <v>3.2170000000000001</v>
      </c>
      <c r="CM15" s="70">
        <v>3.141</v>
      </c>
      <c r="CN15" s="70">
        <v>3.2759999999999998</v>
      </c>
      <c r="CO15" s="70">
        <v>3.3109999999999999</v>
      </c>
      <c r="CP15" s="70">
        <v>3.0830000000000002</v>
      </c>
      <c r="CQ15" s="70">
        <v>2.9820000000000002</v>
      </c>
      <c r="CR15" s="70">
        <v>3.2029999999999998</v>
      </c>
      <c r="CS15" s="70">
        <v>3.2149999999999999</v>
      </c>
      <c r="CT15" s="70">
        <v>3.1240000000000001</v>
      </c>
      <c r="CU15" s="70">
        <v>3.2</v>
      </c>
      <c r="CV15" s="70">
        <v>3.2730000000000001</v>
      </c>
      <c r="CW15" s="70">
        <v>3.1269999999999998</v>
      </c>
      <c r="CX15" s="70">
        <v>3.1150000000000002</v>
      </c>
      <c r="CY15" s="70">
        <v>3.1520000000000001</v>
      </c>
      <c r="CZ15" s="70">
        <v>3.1139999999999999</v>
      </c>
      <c r="DA15" s="70">
        <v>3.2149999999999999</v>
      </c>
      <c r="DB15" s="70">
        <v>3.0859999999999999</v>
      </c>
      <c r="DC15" s="70">
        <v>3.23</v>
      </c>
      <c r="DD15" s="70">
        <v>3.2170000000000001</v>
      </c>
      <c r="DE15" s="70">
        <v>3.1859999999999999</v>
      </c>
      <c r="DF15" s="70">
        <v>3.214</v>
      </c>
      <c r="DG15" s="70">
        <v>3.2120000000000002</v>
      </c>
      <c r="DH15" s="70">
        <v>3.1629999999999998</v>
      </c>
      <c r="DI15" s="70">
        <v>2.661</v>
      </c>
      <c r="DJ15" s="70">
        <v>3.0640000000000001</v>
      </c>
      <c r="DK15" s="70">
        <v>3.016</v>
      </c>
      <c r="DL15" s="70">
        <v>2.952</v>
      </c>
      <c r="DM15" s="70">
        <v>2.9590000000000001</v>
      </c>
      <c r="DN15" s="70">
        <v>2.9049999999999998</v>
      </c>
      <c r="DO15" s="70">
        <v>2.89</v>
      </c>
      <c r="DP15" s="70">
        <v>2.9209999999999998</v>
      </c>
      <c r="DQ15" s="70">
        <v>3.06</v>
      </c>
      <c r="DR15" s="70">
        <v>3.0750000000000002</v>
      </c>
      <c r="DS15" s="70">
        <v>3.113</v>
      </c>
      <c r="DT15" s="70">
        <v>3.1749999999999998</v>
      </c>
      <c r="DU15" s="70">
        <v>3.173</v>
      </c>
      <c r="DV15" s="55"/>
      <c r="DW15" s="55"/>
      <c r="DX15" s="55"/>
      <c r="DY15" s="55"/>
      <c r="DZ15" s="55"/>
      <c r="EA15" s="55"/>
      <c r="EB15" s="55"/>
      <c r="EC15" s="55"/>
      <c r="ED15" s="55"/>
      <c r="EE15" s="55"/>
      <c r="EF15" s="55"/>
      <c r="EG15" s="55"/>
      <c r="EH15" s="55"/>
      <c r="EI15" s="55"/>
      <c r="EJ15" s="55"/>
    </row>
    <row r="16" spans="1:140">
      <c r="A16" s="18" t="s">
        <v>32</v>
      </c>
      <c r="B16" s="70">
        <v>96.091103893234632</v>
      </c>
      <c r="C16" s="70">
        <v>96.126865008537649</v>
      </c>
      <c r="D16" s="70">
        <v>95.724825484123201</v>
      </c>
      <c r="E16" s="70">
        <v>95.973296033847106</v>
      </c>
      <c r="F16" s="70">
        <v>96.370005202008571</v>
      </c>
      <c r="G16" s="70">
        <v>95.739406125999437</v>
      </c>
      <c r="H16" s="70">
        <v>94.513638443943421</v>
      </c>
      <c r="I16" s="70">
        <v>96.266514013709198</v>
      </c>
      <c r="J16" s="70">
        <v>96.780868109227924</v>
      </c>
      <c r="K16" s="70">
        <v>96.925332010846674</v>
      </c>
      <c r="L16" s="70">
        <v>96.998410974999999</v>
      </c>
      <c r="M16" s="70">
        <v>95.936991288719753</v>
      </c>
      <c r="N16" s="70">
        <v>96.064654916814263</v>
      </c>
      <c r="O16" s="70">
        <v>94.86623110380755</v>
      </c>
      <c r="P16" s="70">
        <v>92.690900685000017</v>
      </c>
      <c r="Q16" s="70">
        <v>96.018270832683967</v>
      </c>
      <c r="R16" s="70">
        <v>96.684038842343611</v>
      </c>
      <c r="S16" s="70">
        <v>91.072632965000025</v>
      </c>
      <c r="T16" s="70">
        <v>96.540473144999979</v>
      </c>
      <c r="U16" s="70">
        <v>96.131869000000023</v>
      </c>
      <c r="V16" s="70">
        <v>96.276630864999987</v>
      </c>
      <c r="W16" s="70">
        <v>94.64722239999999</v>
      </c>
      <c r="X16" s="70">
        <v>97.969598024999996</v>
      </c>
      <c r="Y16" s="70">
        <v>96.012781174999986</v>
      </c>
      <c r="Z16" s="70">
        <v>96.793769249999997</v>
      </c>
      <c r="AA16" s="70">
        <v>97.908148945000036</v>
      </c>
      <c r="AB16" s="70">
        <v>97.100403457831391</v>
      </c>
      <c r="AC16" s="70">
        <v>97.042336469411623</v>
      </c>
      <c r="AD16" s="70">
        <v>94.489078851752723</v>
      </c>
      <c r="AE16" s="70">
        <v>95.967594786440898</v>
      </c>
      <c r="AF16" s="70">
        <v>96.187458896541656</v>
      </c>
      <c r="AG16" s="70">
        <v>96.557362998054998</v>
      </c>
      <c r="AH16" s="70">
        <v>93.637378795098485</v>
      </c>
      <c r="AI16" s="70">
        <v>95.931375482599904</v>
      </c>
      <c r="AJ16" s="70">
        <v>95.55584120185361</v>
      </c>
      <c r="AK16" s="70">
        <v>94.275682316515159</v>
      </c>
      <c r="AL16" s="70">
        <v>94.940816490974683</v>
      </c>
      <c r="AM16" s="70">
        <v>95.093439836527452</v>
      </c>
      <c r="AN16" s="70">
        <v>96.452284854273273</v>
      </c>
      <c r="AO16" s="70">
        <v>95.223780234995914</v>
      </c>
      <c r="AP16" s="69">
        <v>95.83051093634073</v>
      </c>
      <c r="AQ16" s="70">
        <v>95.856250609866095</v>
      </c>
      <c r="AR16" s="70">
        <v>94.656414562264885</v>
      </c>
      <c r="AS16" s="70">
        <v>94.238205280441733</v>
      </c>
      <c r="AT16" s="70">
        <v>94.806480771293053</v>
      </c>
      <c r="AU16" s="70">
        <v>96.315693535891199</v>
      </c>
      <c r="AV16" s="70">
        <v>94.290092344527451</v>
      </c>
      <c r="AW16" s="70">
        <v>92.78905739079606</v>
      </c>
      <c r="AX16" s="70">
        <v>95.734865795183268</v>
      </c>
      <c r="AY16" s="70">
        <v>94.924879614873689</v>
      </c>
      <c r="AZ16" s="70">
        <v>93.710314327138192</v>
      </c>
      <c r="BA16" s="70">
        <v>94.308892053708547</v>
      </c>
      <c r="BB16" s="70">
        <v>95.432641546814281</v>
      </c>
      <c r="BC16" s="70">
        <v>96.601403116009564</v>
      </c>
      <c r="BD16" s="70">
        <v>93.410576472782338</v>
      </c>
      <c r="BE16" s="70">
        <v>93.832355323243306</v>
      </c>
      <c r="BF16" s="70">
        <v>94.121923568627366</v>
      </c>
      <c r="BG16" s="70">
        <v>93.617976777040838</v>
      </c>
      <c r="BH16" s="70">
        <v>93.675188124999991</v>
      </c>
      <c r="BI16" s="70">
        <v>93.596432905000015</v>
      </c>
      <c r="BJ16" s="70">
        <v>93.025331890006115</v>
      </c>
      <c r="BK16" s="70">
        <v>92.930780878389172</v>
      </c>
      <c r="BL16" s="70">
        <v>94.294440004411626</v>
      </c>
      <c r="BM16" s="70">
        <v>94.279586345359846</v>
      </c>
      <c r="BN16" s="70">
        <v>94.224969340449434</v>
      </c>
      <c r="BO16" s="70">
        <v>94.80188190646497</v>
      </c>
      <c r="BP16" s="70">
        <v>94.357125587138199</v>
      </c>
      <c r="BQ16" s="70">
        <v>94.900505240796093</v>
      </c>
      <c r="BR16" s="70">
        <v>95.797114581204355</v>
      </c>
      <c r="BS16" s="70">
        <v>93.995979685234147</v>
      </c>
      <c r="BT16" s="70">
        <v>95.278120391529043</v>
      </c>
      <c r="BU16" s="70">
        <v>95.146902257615977</v>
      </c>
      <c r="BV16" s="70">
        <v>96.343041313603322</v>
      </c>
      <c r="BW16" s="70">
        <v>91.669216582328403</v>
      </c>
      <c r="BX16" s="70">
        <v>91.3139040923284</v>
      </c>
      <c r="BY16" s="70">
        <v>95.43124473774148</v>
      </c>
      <c r="BZ16" s="70">
        <v>96.372468936277315</v>
      </c>
      <c r="CA16" s="70">
        <v>97.337047808445007</v>
      </c>
      <c r="CB16" s="70">
        <v>96.740477285127042</v>
      </c>
      <c r="CC16" s="70">
        <v>96.888452927431615</v>
      </c>
      <c r="CD16" s="70">
        <v>94.43867963447623</v>
      </c>
      <c r="CE16" s="70">
        <v>96.753439552527794</v>
      </c>
      <c r="CF16" s="70">
        <v>96.034161436042453</v>
      </c>
      <c r="CG16" s="70">
        <v>96.188983508145199</v>
      </c>
      <c r="CH16" s="70">
        <v>96.354191272141264</v>
      </c>
      <c r="CI16" s="70">
        <v>95.41039203701871</v>
      </c>
      <c r="CJ16" s="70">
        <v>95.802184068289961</v>
      </c>
      <c r="CK16" s="70">
        <v>96.410143401421536</v>
      </c>
      <c r="CL16" s="70">
        <v>97.231010333117453</v>
      </c>
      <c r="CM16" s="70">
        <v>96.316756863862381</v>
      </c>
      <c r="CN16" s="70">
        <v>97.003750966287754</v>
      </c>
      <c r="CO16" s="70">
        <v>94.637181270000013</v>
      </c>
      <c r="CP16" s="70">
        <v>96.26014851214525</v>
      </c>
      <c r="CQ16" s="70">
        <v>94.993621902510782</v>
      </c>
      <c r="CR16" s="70">
        <v>95.01746899064311</v>
      </c>
      <c r="CS16" s="70">
        <v>95.755823897418765</v>
      </c>
      <c r="CT16" s="70">
        <v>95.224065561084799</v>
      </c>
      <c r="CU16" s="70">
        <v>93.402792487615983</v>
      </c>
      <c r="CV16" s="70">
        <v>95.725123774455483</v>
      </c>
      <c r="CW16" s="70">
        <v>95.811245718188573</v>
      </c>
      <c r="CX16" s="70">
        <v>96.187031232380392</v>
      </c>
      <c r="CY16" s="70">
        <v>95.736009195044431</v>
      </c>
      <c r="CZ16" s="70">
        <v>95.966279480353407</v>
      </c>
      <c r="DA16" s="70">
        <v>95.802276649678419</v>
      </c>
      <c r="DB16" s="70">
        <v>95.051814180395837</v>
      </c>
      <c r="DC16" s="70">
        <v>96.922538521936076</v>
      </c>
      <c r="DD16" s="70">
        <v>94.732610631466173</v>
      </c>
      <c r="DE16" s="70">
        <v>94.944034707627964</v>
      </c>
      <c r="DF16" s="70">
        <v>96.694069779479491</v>
      </c>
      <c r="DG16" s="70">
        <v>95.94589571866662</v>
      </c>
      <c r="DH16" s="70">
        <v>95.623680878769321</v>
      </c>
      <c r="DI16" s="70">
        <v>94.66474533210237</v>
      </c>
      <c r="DJ16" s="70">
        <v>95.992493485809717</v>
      </c>
      <c r="DK16" s="70">
        <v>96.705556856492478</v>
      </c>
      <c r="DL16" s="70">
        <v>94.822367645341444</v>
      </c>
      <c r="DM16" s="70">
        <v>93.642493570695834</v>
      </c>
      <c r="DN16" s="70">
        <v>94.330752526835823</v>
      </c>
      <c r="DO16" s="70">
        <v>93.454288350446191</v>
      </c>
      <c r="DP16" s="70">
        <v>94.438754474513061</v>
      </c>
      <c r="DQ16" s="70">
        <v>95.348643480565386</v>
      </c>
      <c r="DR16" s="70">
        <v>94.961859710467564</v>
      </c>
      <c r="DS16" s="70">
        <v>94.227740674885837</v>
      </c>
      <c r="DT16" s="70">
        <v>94.91393108300457</v>
      </c>
      <c r="DU16" s="70">
        <v>94.809054648989942</v>
      </c>
      <c r="DV16" s="55"/>
      <c r="DW16" s="55"/>
      <c r="DX16" s="55"/>
      <c r="DY16" s="55"/>
      <c r="DZ16" s="55"/>
      <c r="EA16" s="55"/>
      <c r="EB16" s="55"/>
      <c r="EC16" s="55"/>
      <c r="ED16" s="55"/>
      <c r="EE16" s="55"/>
      <c r="EF16" s="55"/>
      <c r="EG16" s="55"/>
      <c r="EH16" s="55"/>
      <c r="EI16" s="55"/>
      <c r="EJ16" s="55"/>
    </row>
    <row r="17" spans="1:125">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73"/>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row>
    <row r="18" spans="1:125">
      <c r="A18" s="56" t="s">
        <v>291</v>
      </c>
      <c r="B18" s="78">
        <v>6.1502065662046883</v>
      </c>
      <c r="C18" s="78">
        <v>6.2239448522947152</v>
      </c>
      <c r="D18" s="78">
        <v>6.1928254443865667</v>
      </c>
      <c r="E18" s="78">
        <v>6.1446720733963174</v>
      </c>
      <c r="F18" s="78">
        <v>6.1993789570938436</v>
      </c>
      <c r="G18" s="78">
        <v>6.1657531766926184</v>
      </c>
      <c r="H18" s="78">
        <v>6.2313034094113888</v>
      </c>
      <c r="I18" s="78">
        <v>6.1864973288513836</v>
      </c>
      <c r="J18" s="78">
        <v>6.2048512704981</v>
      </c>
      <c r="K18" s="78">
        <v>6.1955715843396533</v>
      </c>
      <c r="L18" s="78">
        <v>6.1805934207465238</v>
      </c>
      <c r="M18" s="78">
        <v>6.1488138951441691</v>
      </c>
      <c r="N18" s="78">
        <v>6.1764339549632421</v>
      </c>
      <c r="O18" s="78">
        <v>6.1838014639090373</v>
      </c>
      <c r="P18" s="78">
        <v>6.2321330164816544</v>
      </c>
      <c r="Q18" s="78">
        <v>6.1728228067972735</v>
      </c>
      <c r="R18" s="78">
        <v>6.1380319101853029</v>
      </c>
      <c r="S18" s="78">
        <v>6.1487995802981565</v>
      </c>
      <c r="T18" s="78">
        <v>6.1488785947141755</v>
      </c>
      <c r="U18" s="78">
        <v>6.2213433482594347</v>
      </c>
      <c r="V18" s="78">
        <v>6.1145994165461603</v>
      </c>
      <c r="W18" s="78">
        <v>6.1525962308555435</v>
      </c>
      <c r="X18" s="78">
        <v>6.1481863538550954</v>
      </c>
      <c r="Y18" s="78">
        <v>6.173668305729656</v>
      </c>
      <c r="Z18" s="78">
        <v>6.1780387952345031</v>
      </c>
      <c r="AA18" s="78">
        <v>6.1286508702596532</v>
      </c>
      <c r="AB18" s="78">
        <v>6.1851482401360052</v>
      </c>
      <c r="AC18" s="78">
        <v>6.263931819692484</v>
      </c>
      <c r="AD18" s="78">
        <v>6.1936802615562927</v>
      </c>
      <c r="AE18" s="78">
        <v>6.1549755716624208</v>
      </c>
      <c r="AF18" s="78">
        <v>6.2468630662781512</v>
      </c>
      <c r="AG18" s="78">
        <v>6.2205827318699987</v>
      </c>
      <c r="AH18" s="78">
        <v>6.2951543939374544</v>
      </c>
      <c r="AI18" s="78">
        <v>6.3061527880352042</v>
      </c>
      <c r="AJ18" s="78">
        <v>6.2626516657864215</v>
      </c>
      <c r="AK18" s="78">
        <v>6.2520702530379628</v>
      </c>
      <c r="AL18" s="78">
        <v>6.3316171017255982</v>
      </c>
      <c r="AM18" s="78">
        <v>6.3069104787027079</v>
      </c>
      <c r="AN18" s="78">
        <v>6.2704913402816969</v>
      </c>
      <c r="AO18" s="78">
        <v>6.3170895185361218</v>
      </c>
      <c r="AP18" s="77">
        <v>6.3430757127037447</v>
      </c>
      <c r="AQ18" s="78">
        <v>6.3029715823356147</v>
      </c>
      <c r="AR18" s="78">
        <v>6.245085214508971</v>
      </c>
      <c r="AS18" s="78">
        <v>6.245151544492642</v>
      </c>
      <c r="AT18" s="78">
        <v>6.289511551534142</v>
      </c>
      <c r="AU18" s="78">
        <v>6.2316975592567001</v>
      </c>
      <c r="AV18" s="78">
        <v>6.2083861403635199</v>
      </c>
      <c r="AW18" s="78">
        <v>6.2708895003991962</v>
      </c>
      <c r="AX18" s="78">
        <v>6.2535371065220051</v>
      </c>
      <c r="AY18" s="78">
        <v>6.313382837302977</v>
      </c>
      <c r="AZ18" s="78">
        <v>6.2834169303698255</v>
      </c>
      <c r="BA18" s="78">
        <v>6.2616514829373449</v>
      </c>
      <c r="BB18" s="78">
        <v>6.227663129165772</v>
      </c>
      <c r="BC18" s="78">
        <v>6.2158148771361388</v>
      </c>
      <c r="BD18" s="78">
        <v>6.3218984630331514</v>
      </c>
      <c r="BE18" s="78">
        <v>6.28284599161824</v>
      </c>
      <c r="BF18" s="78">
        <v>6.226833816440343</v>
      </c>
      <c r="BG18" s="78">
        <v>6.2509348818467663</v>
      </c>
      <c r="BH18" s="78">
        <v>6.3243898760136057</v>
      </c>
      <c r="BI18" s="78">
        <v>6.4051189110359461</v>
      </c>
      <c r="BJ18" s="78">
        <v>6.4080696449960701</v>
      </c>
      <c r="BK18" s="78">
        <v>6.3519815641011048</v>
      </c>
      <c r="BL18" s="78">
        <v>6.3108959860330405</v>
      </c>
      <c r="BM18" s="78">
        <v>6.3437451594662511</v>
      </c>
      <c r="BN18" s="78">
        <v>6.3248184132467875</v>
      </c>
      <c r="BO18" s="78">
        <v>6.2683702755819821</v>
      </c>
      <c r="BP18" s="78">
        <v>6.4083075319397471</v>
      </c>
      <c r="BQ18" s="78">
        <v>6.3402334060491734</v>
      </c>
      <c r="BR18" s="78">
        <v>6.3426884185419548</v>
      </c>
      <c r="BS18" s="78">
        <v>6.3785512040503383</v>
      </c>
      <c r="BT18" s="78">
        <v>6.4318644183773674</v>
      </c>
      <c r="BU18" s="78">
        <v>6.4077113070619367</v>
      </c>
      <c r="BV18" s="78">
        <v>6.3391979856748044</v>
      </c>
      <c r="BW18" s="78">
        <v>6.2200713311736964</v>
      </c>
      <c r="BX18" s="78">
        <v>6.3484405538087891</v>
      </c>
      <c r="BY18" s="78">
        <v>6.2291073377112109</v>
      </c>
      <c r="BZ18" s="78">
        <v>6.3521651021574179</v>
      </c>
      <c r="CA18" s="78">
        <v>6.2553966684204347</v>
      </c>
      <c r="CB18" s="78">
        <v>6.3491641821712781</v>
      </c>
      <c r="CC18" s="78">
        <v>6.2421514608990183</v>
      </c>
      <c r="CD18" s="78">
        <v>6.3017689369043364</v>
      </c>
      <c r="CE18" s="78">
        <v>6.2556125911791778</v>
      </c>
      <c r="CF18" s="78">
        <v>6.3629499563781025</v>
      </c>
      <c r="CG18" s="78">
        <v>6.2125355553412236</v>
      </c>
      <c r="CH18" s="78">
        <v>6.3029039282717783</v>
      </c>
      <c r="CI18" s="78">
        <v>6.2553326439923662</v>
      </c>
      <c r="CJ18" s="78">
        <v>6.3003411433052872</v>
      </c>
      <c r="CK18" s="78">
        <v>6.2423146351171805</v>
      </c>
      <c r="CL18" s="78">
        <v>6.2739367079794262</v>
      </c>
      <c r="CM18" s="78">
        <v>6.2504806259420453</v>
      </c>
      <c r="CN18" s="78">
        <v>6.2736830393248395</v>
      </c>
      <c r="CO18" s="78">
        <v>6.2259242555113081</v>
      </c>
      <c r="CP18" s="78">
        <v>6.2298505036455669</v>
      </c>
      <c r="CQ18" s="78">
        <v>6.23955959243147</v>
      </c>
      <c r="CR18" s="78">
        <v>6.268541221484428</v>
      </c>
      <c r="CS18" s="78">
        <v>6.2618909226097976</v>
      </c>
      <c r="CT18" s="78">
        <v>6.2887040937654239</v>
      </c>
      <c r="CU18" s="78">
        <v>6.2745611554971958</v>
      </c>
      <c r="CV18" s="78">
        <v>6.2338677546821968</v>
      </c>
      <c r="CW18" s="78">
        <v>6.2986522351748713</v>
      </c>
      <c r="CX18" s="78">
        <v>6.1886113318515985</v>
      </c>
      <c r="CY18" s="78">
        <v>6.1901547859543022</v>
      </c>
      <c r="CZ18" s="78">
        <v>6.2351775540958725</v>
      </c>
      <c r="DA18" s="78">
        <v>6.2206801132213556</v>
      </c>
      <c r="DB18" s="78">
        <v>6.1439274761910783</v>
      </c>
      <c r="DC18" s="78">
        <v>6.1923732794967981</v>
      </c>
      <c r="DD18" s="78">
        <v>6.1117973232956624</v>
      </c>
      <c r="DE18" s="78">
        <v>6.1749679215358775</v>
      </c>
      <c r="DF18" s="78">
        <v>6.1162390961019586</v>
      </c>
      <c r="DG18" s="78">
        <v>6.1316968844769129</v>
      </c>
      <c r="DH18" s="78">
        <v>6.1958129745424184</v>
      </c>
      <c r="DI18" s="78">
        <v>6.3780242329204082</v>
      </c>
      <c r="DJ18" s="78">
        <v>6.1223838041309344</v>
      </c>
      <c r="DK18" s="78">
        <v>6.2343608824150687</v>
      </c>
      <c r="DL18" s="78">
        <v>6.1469272162352819</v>
      </c>
      <c r="DM18" s="78">
        <v>6.2691548858652775</v>
      </c>
      <c r="DN18" s="78">
        <v>6.1958274706962273</v>
      </c>
      <c r="DO18" s="78">
        <v>6.2496452526924893</v>
      </c>
      <c r="DP18" s="78">
        <v>6.1999616614006774</v>
      </c>
      <c r="DQ18" s="78">
        <v>6.2249642850731064</v>
      </c>
      <c r="DR18" s="78">
        <v>6.1828802200685864</v>
      </c>
      <c r="DS18" s="78">
        <v>6.2148267590749198</v>
      </c>
      <c r="DT18" s="78">
        <v>6.2565900944099804</v>
      </c>
      <c r="DU18" s="78">
        <v>6.3021300167524945</v>
      </c>
    </row>
    <row r="19" spans="1:125">
      <c r="A19" s="56" t="s">
        <v>263</v>
      </c>
      <c r="B19" s="78">
        <v>1.8497934337953117</v>
      </c>
      <c r="C19" s="78">
        <v>1.7760551477052848</v>
      </c>
      <c r="D19" s="78">
        <v>1.8071745556134333</v>
      </c>
      <c r="E19" s="78">
        <v>1.8553279266036826</v>
      </c>
      <c r="F19" s="78">
        <v>1.8006210429061564</v>
      </c>
      <c r="G19" s="78">
        <v>1.8342468233073816</v>
      </c>
      <c r="H19" s="78">
        <v>1.7686965905886112</v>
      </c>
      <c r="I19" s="78">
        <v>1.8135026711486164</v>
      </c>
      <c r="J19" s="78">
        <v>1.7951487295019</v>
      </c>
      <c r="K19" s="78">
        <v>1.8044284156603467</v>
      </c>
      <c r="L19" s="78">
        <v>1.8194065792534762</v>
      </c>
      <c r="M19" s="78">
        <v>1.8511861048558309</v>
      </c>
      <c r="N19" s="78">
        <v>1.8235660450367579</v>
      </c>
      <c r="O19" s="78">
        <v>1.8161985360909627</v>
      </c>
      <c r="P19" s="78">
        <v>1.7678669835183456</v>
      </c>
      <c r="Q19" s="78">
        <v>1.8271771932027265</v>
      </c>
      <c r="R19" s="78">
        <v>1.8619680898146971</v>
      </c>
      <c r="S19" s="78">
        <v>1.8512004197018435</v>
      </c>
      <c r="T19" s="78">
        <v>1.8511214052858245</v>
      </c>
      <c r="U19" s="78">
        <v>1.7786566517405653</v>
      </c>
      <c r="V19" s="78">
        <v>1.8854005834538397</v>
      </c>
      <c r="W19" s="78">
        <v>1.8474037691444565</v>
      </c>
      <c r="X19" s="78">
        <v>1.8518136461449046</v>
      </c>
      <c r="Y19" s="78">
        <v>1.826331694270344</v>
      </c>
      <c r="Z19" s="78">
        <v>1.8219612047654969</v>
      </c>
      <c r="AA19" s="78">
        <v>1.8713491297403468</v>
      </c>
      <c r="AB19" s="78">
        <v>1.8148517598639948</v>
      </c>
      <c r="AC19" s="78">
        <v>1.736068180307516</v>
      </c>
      <c r="AD19" s="78">
        <v>1.8063197384437073</v>
      </c>
      <c r="AE19" s="78">
        <v>1.8450244283375792</v>
      </c>
      <c r="AF19" s="78">
        <v>1.7531369337218488</v>
      </c>
      <c r="AG19" s="78">
        <v>1.7794172681300013</v>
      </c>
      <c r="AH19" s="78">
        <v>1.7048456060625456</v>
      </c>
      <c r="AI19" s="78">
        <v>1.6938472119647958</v>
      </c>
      <c r="AJ19" s="78">
        <v>1.7373483342135785</v>
      </c>
      <c r="AK19" s="78">
        <v>1.7479297469620372</v>
      </c>
      <c r="AL19" s="78">
        <v>1.6683828982744018</v>
      </c>
      <c r="AM19" s="78">
        <v>1.6930895212972921</v>
      </c>
      <c r="AN19" s="78">
        <v>1.7295086597183031</v>
      </c>
      <c r="AO19" s="78">
        <v>1.6829104814638782</v>
      </c>
      <c r="AP19" s="77">
        <v>1.6569242872962553</v>
      </c>
      <c r="AQ19" s="78">
        <v>1.6970284176643853</v>
      </c>
      <c r="AR19" s="78">
        <v>1.754914785491029</v>
      </c>
      <c r="AS19" s="78">
        <v>1.754848455507358</v>
      </c>
      <c r="AT19" s="78">
        <v>1.710488448465858</v>
      </c>
      <c r="AU19" s="78">
        <v>1.7683024407432999</v>
      </c>
      <c r="AV19" s="78">
        <v>1.7916138596364801</v>
      </c>
      <c r="AW19" s="78">
        <v>1.7291104996008038</v>
      </c>
      <c r="AX19" s="78">
        <v>1.7464628934779949</v>
      </c>
      <c r="AY19" s="78">
        <v>1.686617162697023</v>
      </c>
      <c r="AZ19" s="78">
        <v>1.7165830696301745</v>
      </c>
      <c r="BA19" s="78">
        <v>1.7383485170626551</v>
      </c>
      <c r="BB19" s="78">
        <v>1.772336870834228</v>
      </c>
      <c r="BC19" s="78">
        <v>1.7841851228638612</v>
      </c>
      <c r="BD19" s="78">
        <v>1.6781015369668486</v>
      </c>
      <c r="BE19" s="78">
        <v>1.71715400838176</v>
      </c>
      <c r="BF19" s="78">
        <v>1.773166183559657</v>
      </c>
      <c r="BG19" s="78">
        <v>1.7490651181532337</v>
      </c>
      <c r="BH19" s="78">
        <v>1.6756101239863943</v>
      </c>
      <c r="BI19" s="78">
        <v>1.5948810889640539</v>
      </c>
      <c r="BJ19" s="78">
        <v>1.5919303550039299</v>
      </c>
      <c r="BK19" s="78">
        <v>1.6480184358988952</v>
      </c>
      <c r="BL19" s="78">
        <v>1.6891040139669595</v>
      </c>
      <c r="BM19" s="78">
        <v>1.6562548405337489</v>
      </c>
      <c r="BN19" s="78">
        <v>1.6751815867532125</v>
      </c>
      <c r="BO19" s="78">
        <v>1.7316297244180179</v>
      </c>
      <c r="BP19" s="78">
        <v>1.5916924680602529</v>
      </c>
      <c r="BQ19" s="78">
        <v>1.6597665939508266</v>
      </c>
      <c r="BR19" s="78">
        <v>1.6573115814580452</v>
      </c>
      <c r="BS19" s="78">
        <v>1.6214487959496617</v>
      </c>
      <c r="BT19" s="78">
        <v>1.5681355816226326</v>
      </c>
      <c r="BU19" s="78">
        <v>1.5922886929380633</v>
      </c>
      <c r="BV19" s="78">
        <v>1.6608020143251956</v>
      </c>
      <c r="BW19" s="78">
        <v>1.7799286688263036</v>
      </c>
      <c r="BX19" s="78">
        <v>1.6515594461912109</v>
      </c>
      <c r="BY19" s="78">
        <v>1.7708926622887891</v>
      </c>
      <c r="BZ19" s="78">
        <v>1.6478348978425821</v>
      </c>
      <c r="CA19" s="78">
        <v>1.7446033315795653</v>
      </c>
      <c r="CB19" s="78">
        <v>1.6508358178287219</v>
      </c>
      <c r="CC19" s="78">
        <v>1.7578485391009817</v>
      </c>
      <c r="CD19" s="78">
        <v>1.6982310630956636</v>
      </c>
      <c r="CE19" s="78">
        <v>1.7443874088208222</v>
      </c>
      <c r="CF19" s="78">
        <v>1.6370500436218975</v>
      </c>
      <c r="CG19" s="78">
        <v>1.7874644446587764</v>
      </c>
      <c r="CH19" s="78">
        <v>1.6970960717282217</v>
      </c>
      <c r="CI19" s="78">
        <v>1.7446673560076338</v>
      </c>
      <c r="CJ19" s="78">
        <v>1.6996588566947128</v>
      </c>
      <c r="CK19" s="78">
        <v>1.7576853648828195</v>
      </c>
      <c r="CL19" s="78">
        <v>1.7260632920205738</v>
      </c>
      <c r="CM19" s="78">
        <v>1.7495193740579547</v>
      </c>
      <c r="CN19" s="78">
        <v>1.7263169606751605</v>
      </c>
      <c r="CO19" s="78">
        <v>1.7740757444886919</v>
      </c>
      <c r="CP19" s="78">
        <v>1.7701494963544331</v>
      </c>
      <c r="CQ19" s="78">
        <v>1.76044040756853</v>
      </c>
      <c r="CR19" s="78">
        <v>1.731458778515572</v>
      </c>
      <c r="CS19" s="78">
        <v>1.7381090773902024</v>
      </c>
      <c r="CT19" s="78">
        <v>1.7112959062345761</v>
      </c>
      <c r="CU19" s="78">
        <v>1.7254388445028042</v>
      </c>
      <c r="CV19" s="78">
        <v>1.7661322453178032</v>
      </c>
      <c r="CW19" s="78">
        <v>1.7013477648251287</v>
      </c>
      <c r="CX19" s="78">
        <v>1.8113886681484015</v>
      </c>
      <c r="CY19" s="78">
        <v>1.8098452140456978</v>
      </c>
      <c r="CZ19" s="78">
        <v>1.7648224459041275</v>
      </c>
      <c r="DA19" s="78">
        <v>1.7793198867786444</v>
      </c>
      <c r="DB19" s="78">
        <v>1.8560725238089217</v>
      </c>
      <c r="DC19" s="78">
        <v>1.8076267205032019</v>
      </c>
      <c r="DD19" s="78">
        <v>1.8882026767043376</v>
      </c>
      <c r="DE19" s="78">
        <v>1.8250320784641225</v>
      </c>
      <c r="DF19" s="78">
        <v>1.8837609038980414</v>
      </c>
      <c r="DG19" s="78">
        <v>1.8683031155230871</v>
      </c>
      <c r="DH19" s="78">
        <v>1.8041870254575816</v>
      </c>
      <c r="DI19" s="78">
        <v>1.6219757670795918</v>
      </c>
      <c r="DJ19" s="78">
        <v>1.8776161958690656</v>
      </c>
      <c r="DK19" s="78">
        <v>1.7656391175849313</v>
      </c>
      <c r="DL19" s="78">
        <v>1.8530727837647181</v>
      </c>
      <c r="DM19" s="78">
        <v>1.7308451141347225</v>
      </c>
      <c r="DN19" s="78">
        <v>1.8041725293037727</v>
      </c>
      <c r="DO19" s="78">
        <v>1.7503547473075107</v>
      </c>
      <c r="DP19" s="78">
        <v>1.8000383385993226</v>
      </c>
      <c r="DQ19" s="78">
        <v>1.7750357149268936</v>
      </c>
      <c r="DR19" s="78">
        <v>1.8171197799314136</v>
      </c>
      <c r="DS19" s="78">
        <v>1.7851732409250802</v>
      </c>
      <c r="DT19" s="78">
        <v>1.7434099055900196</v>
      </c>
      <c r="DU19" s="78">
        <v>1.6978699832475055</v>
      </c>
    </row>
    <row r="20" spans="1:125">
      <c r="A20" s="56" t="s">
        <v>264</v>
      </c>
      <c r="B20" s="78">
        <v>8</v>
      </c>
      <c r="C20" s="78">
        <v>8</v>
      </c>
      <c r="D20" s="78">
        <v>8</v>
      </c>
      <c r="E20" s="78">
        <v>8</v>
      </c>
      <c r="F20" s="78">
        <v>8</v>
      </c>
      <c r="G20" s="78">
        <v>8</v>
      </c>
      <c r="H20" s="78">
        <v>8</v>
      </c>
      <c r="I20" s="78">
        <v>8</v>
      </c>
      <c r="J20" s="78">
        <v>8</v>
      </c>
      <c r="K20" s="78">
        <v>8</v>
      </c>
      <c r="L20" s="78">
        <v>8</v>
      </c>
      <c r="M20" s="78">
        <v>8</v>
      </c>
      <c r="N20" s="78">
        <v>8</v>
      </c>
      <c r="O20" s="78">
        <v>8</v>
      </c>
      <c r="P20" s="78">
        <v>8</v>
      </c>
      <c r="Q20" s="78">
        <v>8</v>
      </c>
      <c r="R20" s="78">
        <v>8</v>
      </c>
      <c r="S20" s="78">
        <v>8</v>
      </c>
      <c r="T20" s="78">
        <v>8</v>
      </c>
      <c r="U20" s="78">
        <v>8</v>
      </c>
      <c r="V20" s="78">
        <v>8</v>
      </c>
      <c r="W20" s="78">
        <v>8</v>
      </c>
      <c r="X20" s="78">
        <v>8</v>
      </c>
      <c r="Y20" s="78">
        <v>8</v>
      </c>
      <c r="Z20" s="78">
        <v>8</v>
      </c>
      <c r="AA20" s="78">
        <v>8</v>
      </c>
      <c r="AB20" s="78">
        <v>8</v>
      </c>
      <c r="AC20" s="78">
        <v>8</v>
      </c>
      <c r="AD20" s="78">
        <v>8</v>
      </c>
      <c r="AE20" s="78">
        <v>8</v>
      </c>
      <c r="AF20" s="78">
        <v>8</v>
      </c>
      <c r="AG20" s="78">
        <v>8</v>
      </c>
      <c r="AH20" s="78">
        <v>8</v>
      </c>
      <c r="AI20" s="78">
        <v>8</v>
      </c>
      <c r="AJ20" s="78">
        <v>8</v>
      </c>
      <c r="AK20" s="78">
        <v>8</v>
      </c>
      <c r="AL20" s="78">
        <v>8</v>
      </c>
      <c r="AM20" s="78">
        <v>8</v>
      </c>
      <c r="AN20" s="78">
        <v>8</v>
      </c>
      <c r="AO20" s="78">
        <v>8</v>
      </c>
      <c r="AP20" s="77">
        <v>8</v>
      </c>
      <c r="AQ20" s="78">
        <v>8</v>
      </c>
      <c r="AR20" s="78">
        <v>8</v>
      </c>
      <c r="AS20" s="78">
        <v>8</v>
      </c>
      <c r="AT20" s="78">
        <v>8</v>
      </c>
      <c r="AU20" s="78">
        <v>8</v>
      </c>
      <c r="AV20" s="78">
        <v>8</v>
      </c>
      <c r="AW20" s="78">
        <v>8</v>
      </c>
      <c r="AX20" s="78">
        <v>8</v>
      </c>
      <c r="AY20" s="78">
        <v>8</v>
      </c>
      <c r="AZ20" s="78">
        <v>8</v>
      </c>
      <c r="BA20" s="78">
        <v>8</v>
      </c>
      <c r="BB20" s="78">
        <v>8</v>
      </c>
      <c r="BC20" s="78">
        <v>8</v>
      </c>
      <c r="BD20" s="78">
        <v>8</v>
      </c>
      <c r="BE20" s="78">
        <v>8</v>
      </c>
      <c r="BF20" s="78">
        <v>8</v>
      </c>
      <c r="BG20" s="78">
        <v>8</v>
      </c>
      <c r="BH20" s="78">
        <v>8</v>
      </c>
      <c r="BI20" s="78">
        <v>8</v>
      </c>
      <c r="BJ20" s="78">
        <v>8</v>
      </c>
      <c r="BK20" s="78">
        <v>8</v>
      </c>
      <c r="BL20" s="78">
        <v>8</v>
      </c>
      <c r="BM20" s="78">
        <v>8</v>
      </c>
      <c r="BN20" s="78">
        <v>8</v>
      </c>
      <c r="BO20" s="78">
        <v>8</v>
      </c>
      <c r="BP20" s="78">
        <v>8</v>
      </c>
      <c r="BQ20" s="78">
        <v>8</v>
      </c>
      <c r="BR20" s="78">
        <v>8</v>
      </c>
      <c r="BS20" s="78">
        <v>8</v>
      </c>
      <c r="BT20" s="78">
        <v>8</v>
      </c>
      <c r="BU20" s="78">
        <v>8</v>
      </c>
      <c r="BV20" s="78">
        <v>8</v>
      </c>
      <c r="BW20" s="78">
        <v>8</v>
      </c>
      <c r="BX20" s="78">
        <v>8</v>
      </c>
      <c r="BY20" s="78">
        <v>8</v>
      </c>
      <c r="BZ20" s="78">
        <v>8</v>
      </c>
      <c r="CA20" s="78">
        <v>8</v>
      </c>
      <c r="CB20" s="78">
        <v>8</v>
      </c>
      <c r="CC20" s="78">
        <v>8</v>
      </c>
      <c r="CD20" s="78">
        <v>8</v>
      </c>
      <c r="CE20" s="78">
        <v>8</v>
      </c>
      <c r="CF20" s="78">
        <v>8</v>
      </c>
      <c r="CG20" s="78">
        <v>8</v>
      </c>
      <c r="CH20" s="78">
        <v>8</v>
      </c>
      <c r="CI20" s="78">
        <v>8</v>
      </c>
      <c r="CJ20" s="78">
        <v>8</v>
      </c>
      <c r="CK20" s="78">
        <v>8</v>
      </c>
      <c r="CL20" s="78">
        <v>8</v>
      </c>
      <c r="CM20" s="78">
        <v>8</v>
      </c>
      <c r="CN20" s="78">
        <v>8</v>
      </c>
      <c r="CO20" s="78">
        <v>8</v>
      </c>
      <c r="CP20" s="78">
        <v>8</v>
      </c>
      <c r="CQ20" s="78">
        <v>8</v>
      </c>
      <c r="CR20" s="78">
        <v>8</v>
      </c>
      <c r="CS20" s="78">
        <v>8</v>
      </c>
      <c r="CT20" s="78">
        <v>8</v>
      </c>
      <c r="CU20" s="78">
        <v>8</v>
      </c>
      <c r="CV20" s="78">
        <v>8</v>
      </c>
      <c r="CW20" s="78">
        <v>8</v>
      </c>
      <c r="CX20" s="78">
        <v>8</v>
      </c>
      <c r="CY20" s="78">
        <v>8</v>
      </c>
      <c r="CZ20" s="78">
        <v>8</v>
      </c>
      <c r="DA20" s="78">
        <v>8</v>
      </c>
      <c r="DB20" s="78">
        <v>8</v>
      </c>
      <c r="DC20" s="78">
        <v>8</v>
      </c>
      <c r="DD20" s="78">
        <v>8</v>
      </c>
      <c r="DE20" s="78">
        <v>8</v>
      </c>
      <c r="DF20" s="78">
        <v>8</v>
      </c>
      <c r="DG20" s="78">
        <v>8</v>
      </c>
      <c r="DH20" s="78">
        <v>8</v>
      </c>
      <c r="DI20" s="78">
        <v>8</v>
      </c>
      <c r="DJ20" s="78">
        <v>8</v>
      </c>
      <c r="DK20" s="78">
        <v>8</v>
      </c>
      <c r="DL20" s="78">
        <v>8</v>
      </c>
      <c r="DM20" s="78">
        <v>8</v>
      </c>
      <c r="DN20" s="78">
        <v>8</v>
      </c>
      <c r="DO20" s="78">
        <v>8</v>
      </c>
      <c r="DP20" s="78">
        <v>8</v>
      </c>
      <c r="DQ20" s="78">
        <v>8</v>
      </c>
      <c r="DR20" s="78">
        <v>8</v>
      </c>
      <c r="DS20" s="78">
        <v>8</v>
      </c>
      <c r="DT20" s="78">
        <v>8</v>
      </c>
      <c r="DU20" s="78">
        <v>8</v>
      </c>
    </row>
    <row r="21" spans="1:125">
      <c r="A21" s="56" t="s">
        <v>265</v>
      </c>
      <c r="B21" s="78">
        <v>5.6022338516444341</v>
      </c>
      <c r="C21" s="78">
        <v>5.6708388903904412</v>
      </c>
      <c r="D21" s="78">
        <v>5.6464007770971181</v>
      </c>
      <c r="E21" s="78">
        <v>5.6089824182576038</v>
      </c>
      <c r="F21" s="78">
        <v>5.6433458725225156</v>
      </c>
      <c r="G21" s="78">
        <v>5.7356422971683694</v>
      </c>
      <c r="H21" s="78">
        <v>5.6599539462288924</v>
      </c>
      <c r="I21" s="78">
        <v>5.7232240979355522</v>
      </c>
      <c r="J21" s="78">
        <v>5.737136307697714</v>
      </c>
      <c r="K21" s="78">
        <v>5.9188699214380565</v>
      </c>
      <c r="L21" s="78">
        <v>5.9521466969116394</v>
      </c>
      <c r="M21" s="78">
        <v>5.9993133860770875</v>
      </c>
      <c r="N21" s="78">
        <v>5.9499055416485787</v>
      </c>
      <c r="O21" s="78">
        <v>5.9883710629988425</v>
      </c>
      <c r="P21" s="78">
        <v>5.9985073745086481</v>
      </c>
      <c r="Q21" s="78">
        <v>5.9100284874464455</v>
      </c>
      <c r="R21" s="78">
        <v>5.9988444792655704</v>
      </c>
      <c r="S21" s="78">
        <v>5.9595674441173765</v>
      </c>
      <c r="T21" s="78">
        <v>5.9626293573604201</v>
      </c>
      <c r="U21" s="78">
        <v>5.8494131786297014</v>
      </c>
      <c r="V21" s="78">
        <v>5.9815113118140966</v>
      </c>
      <c r="W21" s="78">
        <v>5.9274338306353007</v>
      </c>
      <c r="X21" s="78">
        <v>5.9929459261249676</v>
      </c>
      <c r="Y21" s="78">
        <v>5.8677279774988875</v>
      </c>
      <c r="Z21" s="78">
        <v>5.8790356000799182</v>
      </c>
      <c r="AA21" s="78">
        <v>5.9505393955622008</v>
      </c>
      <c r="AB21" s="78">
        <v>5.734882811735603</v>
      </c>
      <c r="AC21" s="78">
        <v>5.6346809064583274</v>
      </c>
      <c r="AD21" s="78">
        <v>5.7065002639327718</v>
      </c>
      <c r="AE21" s="78">
        <v>5.7545845748771507</v>
      </c>
      <c r="AF21" s="78">
        <v>5.721643740352202</v>
      </c>
      <c r="AG21" s="78">
        <v>5.7321134600502779</v>
      </c>
      <c r="AH21" s="78">
        <v>5.8603014029181741</v>
      </c>
      <c r="AI21" s="78">
        <v>5.8605175267810727</v>
      </c>
      <c r="AJ21" s="78">
        <v>5.9804644953671948</v>
      </c>
      <c r="AK21" s="78">
        <v>5.92449580223896</v>
      </c>
      <c r="AL21" s="78">
        <v>5.7786851482297106</v>
      </c>
      <c r="AM21" s="78">
        <v>5.8455449773433177</v>
      </c>
      <c r="AN21" s="78">
        <v>5.7504250328096331</v>
      </c>
      <c r="AO21" s="78">
        <v>5.7064545777473912</v>
      </c>
      <c r="AP21" s="77">
        <v>5.7255510018022155</v>
      </c>
      <c r="AQ21" s="78">
        <v>5.8778477768151722</v>
      </c>
      <c r="AR21" s="78">
        <v>5.9545582899207803</v>
      </c>
      <c r="AS21" s="78">
        <v>5.9433921167818262</v>
      </c>
      <c r="AT21" s="78">
        <v>5.9461511634990361</v>
      </c>
      <c r="AU21" s="78">
        <v>5.9371330244171343</v>
      </c>
      <c r="AV21" s="78">
        <v>5.9621930666329632</v>
      </c>
      <c r="AW21" s="78">
        <v>5.8526057322660883</v>
      </c>
      <c r="AX21" s="78">
        <v>5.8742718055865133</v>
      </c>
      <c r="AY21" s="78">
        <v>5.9573605260279754</v>
      </c>
      <c r="AZ21" s="78">
        <v>5.9005156058244754</v>
      </c>
      <c r="BA21" s="78">
        <v>5.8660077483236019</v>
      </c>
      <c r="BB21" s="78">
        <v>6.0096420017828427</v>
      </c>
      <c r="BC21" s="78">
        <v>5.9721729451581744</v>
      </c>
      <c r="BD21" s="78">
        <v>5.9211627386737984</v>
      </c>
      <c r="BE21" s="78">
        <v>5.9435405885054973</v>
      </c>
      <c r="BF21" s="78">
        <v>5.9399931563979278</v>
      </c>
      <c r="BG21" s="78">
        <v>5.9514581218840092</v>
      </c>
      <c r="BH21" s="78">
        <v>6.0688328583129429</v>
      </c>
      <c r="BI21" s="78">
        <v>5.8966332932720977</v>
      </c>
      <c r="BJ21" s="78">
        <v>5.6288928803863882</v>
      </c>
      <c r="BK21" s="78">
        <v>5.733670883130026</v>
      </c>
      <c r="BL21" s="78">
        <v>5.7576691720258433</v>
      </c>
      <c r="BM21" s="78">
        <v>5.8844150950111223</v>
      </c>
      <c r="BN21" s="78">
        <v>5.9175562528996668</v>
      </c>
      <c r="BO21" s="78">
        <v>5.6412272271150252</v>
      </c>
      <c r="BP21" s="78">
        <v>5.7847046502608963</v>
      </c>
      <c r="BQ21" s="78">
        <v>5.6497177850087708</v>
      </c>
      <c r="BR21" s="78">
        <v>5.721990657857523</v>
      </c>
      <c r="BS21" s="78">
        <v>5.6257746137998224</v>
      </c>
      <c r="BT21" s="78">
        <v>5.6284063694673296</v>
      </c>
      <c r="BU21" s="78">
        <v>5.7233297417534708</v>
      </c>
      <c r="BV21" s="78">
        <v>5.5049868784933143</v>
      </c>
      <c r="BW21" s="78">
        <v>5.6208526917309776</v>
      </c>
      <c r="BX21" s="78">
        <v>5.4314740532549575</v>
      </c>
      <c r="BY21" s="78">
        <v>5.5885502877767612</v>
      </c>
      <c r="BZ21" s="78">
        <v>5.2995177546775354</v>
      </c>
      <c r="CA21" s="78">
        <v>5.5001120455154799</v>
      </c>
      <c r="CB21" s="78">
        <v>5.2130547980474358</v>
      </c>
      <c r="CC21" s="78">
        <v>5.5131057118606526</v>
      </c>
      <c r="CD21" s="78">
        <v>5.5029670981234844</v>
      </c>
      <c r="CE21" s="78">
        <v>5.5443936447873341</v>
      </c>
      <c r="CF21" s="78">
        <v>5.3249859117980129</v>
      </c>
      <c r="CG21" s="78">
        <v>5.4798793388063416</v>
      </c>
      <c r="CH21" s="78">
        <v>5.3578143398845253</v>
      </c>
      <c r="CI21" s="78">
        <v>5.4888619663429372</v>
      </c>
      <c r="CJ21" s="78">
        <v>5.36587732737698</v>
      </c>
      <c r="CK21" s="78">
        <v>5.4144612140786235</v>
      </c>
      <c r="CL21" s="78">
        <v>5.1480973196401152</v>
      </c>
      <c r="CM21" s="78">
        <v>5.4396640960443126</v>
      </c>
      <c r="CN21" s="78">
        <v>5.3860810106998649</v>
      </c>
      <c r="CO21" s="78">
        <v>5.7985735948993584</v>
      </c>
      <c r="CP21" s="78">
        <v>5.7451076174891007</v>
      </c>
      <c r="CQ21" s="78">
        <v>5.7849137733327423</v>
      </c>
      <c r="CR21" s="78">
        <v>5.6823086719813247</v>
      </c>
      <c r="CS21" s="78">
        <v>5.6773132213316302</v>
      </c>
      <c r="CT21" s="78">
        <v>5.7259985412159651</v>
      </c>
      <c r="CU21" s="78">
        <v>5.6420099548785121</v>
      </c>
      <c r="CV21" s="78">
        <v>5.6710157915072505</v>
      </c>
      <c r="CW21" s="78">
        <v>5.3704032623960094</v>
      </c>
      <c r="CX21" s="78">
        <v>5.5446519559519203</v>
      </c>
      <c r="CY21" s="78">
        <v>5.5357362962093637</v>
      </c>
      <c r="CZ21" s="78">
        <v>5.4860793394728651</v>
      </c>
      <c r="DA21" s="78">
        <v>5.5801049075511493</v>
      </c>
      <c r="DB21" s="78">
        <v>5.6440526161102831</v>
      </c>
      <c r="DC21" s="78">
        <v>5.6387704229435496</v>
      </c>
      <c r="DD21" s="78">
        <v>5.6014063679064412</v>
      </c>
      <c r="DE21" s="78">
        <v>5.5697635678383275</v>
      </c>
      <c r="DF21" s="78">
        <v>5.4699845226881392</v>
      </c>
      <c r="DG21" s="78">
        <v>5.5084265838860524</v>
      </c>
      <c r="DH21" s="78">
        <v>5.5735399864445503</v>
      </c>
      <c r="DI21" s="78">
        <v>5.4493709087625</v>
      </c>
      <c r="DJ21" s="78">
        <v>5.5423097364573968</v>
      </c>
      <c r="DK21" s="78">
        <v>5.5714786688460451</v>
      </c>
      <c r="DL21" s="78">
        <v>5.5953875986199488</v>
      </c>
      <c r="DM21" s="78">
        <v>5.6854588985708823</v>
      </c>
      <c r="DN21" s="78">
        <v>5.6790623813214696</v>
      </c>
      <c r="DO21" s="78">
        <v>5.6866828912824054</v>
      </c>
      <c r="DP21" s="78">
        <v>5.6378699718586169</v>
      </c>
      <c r="DQ21" s="78">
        <v>5.7204087050673049</v>
      </c>
      <c r="DR21" s="78">
        <v>5.7053100613193806</v>
      </c>
      <c r="DS21" s="78">
        <v>5.6640559609104288</v>
      </c>
      <c r="DT21" s="78">
        <v>5.6413089086735217</v>
      </c>
      <c r="DU21" s="78">
        <v>5.6782704050695454</v>
      </c>
    </row>
    <row r="22" spans="1:125">
      <c r="A22" s="56" t="s">
        <v>266</v>
      </c>
      <c r="B22" s="78">
        <v>3.7524404178491224</v>
      </c>
      <c r="C22" s="78">
        <v>3.8947837426851564</v>
      </c>
      <c r="D22" s="78">
        <v>3.8392262214836848</v>
      </c>
      <c r="E22" s="78">
        <v>3.7536544916539212</v>
      </c>
      <c r="F22" s="78">
        <v>3.8427248296163592</v>
      </c>
      <c r="G22" s="78">
        <v>3.9013954738609877</v>
      </c>
      <c r="H22" s="78">
        <v>3.8912573556402812</v>
      </c>
      <c r="I22" s="78">
        <v>3.9097214267869358</v>
      </c>
      <c r="J22" s="78">
        <v>3.941987578195814</v>
      </c>
      <c r="K22" s="78">
        <v>4.1144415057777097</v>
      </c>
      <c r="L22" s="78">
        <v>4.1327401176581633</v>
      </c>
      <c r="M22" s="78">
        <v>4.1481272812212566</v>
      </c>
      <c r="N22" s="78">
        <v>4.1263394966118208</v>
      </c>
      <c r="O22" s="78">
        <v>4.1721725269078798</v>
      </c>
      <c r="P22" s="78">
        <v>4.2306403909903025</v>
      </c>
      <c r="Q22" s="78">
        <v>4.082851294243719</v>
      </c>
      <c r="R22" s="78">
        <v>4.1368763894508733</v>
      </c>
      <c r="S22" s="78">
        <v>4.108367024415533</v>
      </c>
      <c r="T22" s="78">
        <v>4.1115079520745956</v>
      </c>
      <c r="U22" s="78">
        <v>4.0707565268891361</v>
      </c>
      <c r="V22" s="78">
        <v>4.0961107283602569</v>
      </c>
      <c r="W22" s="78">
        <v>4.0800300614908442</v>
      </c>
      <c r="X22" s="78">
        <v>4.1411322799800629</v>
      </c>
      <c r="Y22" s="78">
        <v>4.0413962832285435</v>
      </c>
      <c r="Z22" s="78">
        <v>4.0570743953144213</v>
      </c>
      <c r="AA22" s="78">
        <v>4.079190265821854</v>
      </c>
      <c r="AB22" s="78">
        <v>3.9200310518716082</v>
      </c>
      <c r="AC22" s="78">
        <v>3.8986127261508114</v>
      </c>
      <c r="AD22" s="78">
        <v>3.9001805254890645</v>
      </c>
      <c r="AE22" s="78">
        <v>3.9095601465395715</v>
      </c>
      <c r="AF22" s="78">
        <v>3.9685068066303533</v>
      </c>
      <c r="AG22" s="78">
        <v>3.9526961919202765</v>
      </c>
      <c r="AH22" s="78">
        <v>4.1554557968556285</v>
      </c>
      <c r="AI22" s="78">
        <v>4.1666703148162769</v>
      </c>
      <c r="AJ22" s="78">
        <v>4.2431161611536163</v>
      </c>
      <c r="AK22" s="78">
        <v>4.1765660552769228</v>
      </c>
      <c r="AL22" s="78">
        <v>4.1103022499553088</v>
      </c>
      <c r="AM22" s="78">
        <v>4.1524554560460256</v>
      </c>
      <c r="AN22" s="78">
        <v>4.02091637309133</v>
      </c>
      <c r="AO22" s="78">
        <v>4.0235440962835129</v>
      </c>
      <c r="AP22" s="77">
        <v>4.0686267145059603</v>
      </c>
      <c r="AQ22" s="78">
        <v>4.180819359150787</v>
      </c>
      <c r="AR22" s="78">
        <v>4.1996435044297513</v>
      </c>
      <c r="AS22" s="78">
        <v>4.1885436612744682</v>
      </c>
      <c r="AT22" s="78">
        <v>4.235662715033178</v>
      </c>
      <c r="AU22" s="78">
        <v>4.1688305836738344</v>
      </c>
      <c r="AV22" s="78">
        <v>4.1705792069964831</v>
      </c>
      <c r="AW22" s="78">
        <v>4.1234952326652845</v>
      </c>
      <c r="AX22" s="78">
        <v>4.1278089121085184</v>
      </c>
      <c r="AY22" s="78">
        <v>4.2707433633309524</v>
      </c>
      <c r="AZ22" s="78">
        <v>4.1839325361943009</v>
      </c>
      <c r="BA22" s="78">
        <v>4.1276592312609468</v>
      </c>
      <c r="BB22" s="78">
        <v>4.2373051309486147</v>
      </c>
      <c r="BC22" s="78">
        <v>4.1879878222943132</v>
      </c>
      <c r="BD22" s="78">
        <v>4.2430612017069498</v>
      </c>
      <c r="BE22" s="78">
        <v>4.2263865801237372</v>
      </c>
      <c r="BF22" s="78">
        <v>4.1668269728382707</v>
      </c>
      <c r="BG22" s="78">
        <v>4.2023930037307755</v>
      </c>
      <c r="BH22" s="78">
        <v>4.3932227343265486</v>
      </c>
      <c r="BI22" s="78">
        <v>4.3017522043080438</v>
      </c>
      <c r="BJ22" s="78">
        <v>4.0369625253824584</v>
      </c>
      <c r="BK22" s="78">
        <v>4.0856524472311309</v>
      </c>
      <c r="BL22" s="78">
        <v>4.0685651580588837</v>
      </c>
      <c r="BM22" s="78">
        <v>4.2281602544773733</v>
      </c>
      <c r="BN22" s="78">
        <v>4.2423746661464543</v>
      </c>
      <c r="BO22" s="78">
        <v>3.9095975026970073</v>
      </c>
      <c r="BP22" s="78">
        <v>4.1930121822006434</v>
      </c>
      <c r="BQ22" s="78">
        <v>3.9899511910579442</v>
      </c>
      <c r="BR22" s="78">
        <v>4.0646790763994778</v>
      </c>
      <c r="BS22" s="78">
        <v>4.0043258178501606</v>
      </c>
      <c r="BT22" s="78">
        <v>4.0602707878446971</v>
      </c>
      <c r="BU22" s="78">
        <v>4.1310410488154075</v>
      </c>
      <c r="BV22" s="78">
        <v>3.8441848641681187</v>
      </c>
      <c r="BW22" s="78">
        <v>3.8409240229046739</v>
      </c>
      <c r="BX22" s="78">
        <v>3.7799146070637466</v>
      </c>
      <c r="BY22" s="78">
        <v>3.8176576254879722</v>
      </c>
      <c r="BZ22" s="78">
        <v>3.6516828568349533</v>
      </c>
      <c r="CA22" s="78">
        <v>3.7555087139359147</v>
      </c>
      <c r="CB22" s="78">
        <v>3.5622189802187139</v>
      </c>
      <c r="CC22" s="78">
        <v>3.7552571727596709</v>
      </c>
      <c r="CD22" s="78">
        <v>3.8047360350278208</v>
      </c>
      <c r="CE22" s="78">
        <v>3.8000062359665119</v>
      </c>
      <c r="CF22" s="78">
        <v>3.6879358681761154</v>
      </c>
      <c r="CG22" s="78">
        <v>3.6924148941475652</v>
      </c>
      <c r="CH22" s="78">
        <v>3.6607182681563035</v>
      </c>
      <c r="CI22" s="78">
        <v>3.7441946103353034</v>
      </c>
      <c r="CJ22" s="78">
        <v>3.6662184706822671</v>
      </c>
      <c r="CK22" s="78">
        <v>3.656775849195804</v>
      </c>
      <c r="CL22" s="78">
        <v>3.4220340276195413</v>
      </c>
      <c r="CM22" s="78">
        <v>3.6901447219863579</v>
      </c>
      <c r="CN22" s="78">
        <v>3.6597640500247044</v>
      </c>
      <c r="CO22" s="78">
        <v>4.0244978504106665</v>
      </c>
      <c r="CP22" s="78">
        <v>3.9749581211346676</v>
      </c>
      <c r="CQ22" s="78">
        <v>4.0244733657642122</v>
      </c>
      <c r="CR22" s="78">
        <v>3.9508498934657528</v>
      </c>
      <c r="CS22" s="78">
        <v>3.9392041439414278</v>
      </c>
      <c r="CT22" s="78">
        <v>4.014702634981389</v>
      </c>
      <c r="CU22" s="78">
        <v>3.9165711103757079</v>
      </c>
      <c r="CV22" s="78">
        <v>3.9048835461894473</v>
      </c>
      <c r="CW22" s="78">
        <v>3.6690554975708807</v>
      </c>
      <c r="CX22" s="78">
        <v>3.7332632878035188</v>
      </c>
      <c r="CY22" s="78">
        <v>3.7258910821636659</v>
      </c>
      <c r="CZ22" s="78">
        <v>3.7212568935687376</v>
      </c>
      <c r="DA22" s="78">
        <v>3.8007850207725049</v>
      </c>
      <c r="DB22" s="78">
        <v>3.7879800923013613</v>
      </c>
      <c r="DC22" s="78">
        <v>3.8311437024403476</v>
      </c>
      <c r="DD22" s="78">
        <v>3.7132036912021036</v>
      </c>
      <c r="DE22" s="78">
        <v>3.744731489374205</v>
      </c>
      <c r="DF22" s="78">
        <v>3.5862236187900978</v>
      </c>
      <c r="DG22" s="78">
        <v>3.6401234683629653</v>
      </c>
      <c r="DH22" s="78">
        <v>3.7693529609869687</v>
      </c>
      <c r="DI22" s="78">
        <v>3.8273951416829082</v>
      </c>
      <c r="DJ22" s="78">
        <v>3.6646935405883312</v>
      </c>
      <c r="DK22" s="78">
        <v>3.8058395512611138</v>
      </c>
      <c r="DL22" s="78">
        <v>3.7423148148552308</v>
      </c>
      <c r="DM22" s="78">
        <v>3.9546137844361597</v>
      </c>
      <c r="DN22" s="78">
        <v>3.8748898520176969</v>
      </c>
      <c r="DO22" s="78">
        <v>3.9363281439748947</v>
      </c>
      <c r="DP22" s="78">
        <v>3.8378316332592943</v>
      </c>
      <c r="DQ22" s="78">
        <v>3.9453729901404113</v>
      </c>
      <c r="DR22" s="78">
        <v>3.888190281387967</v>
      </c>
      <c r="DS22" s="78">
        <v>3.8788827199853486</v>
      </c>
      <c r="DT22" s="78">
        <v>3.8978990030835021</v>
      </c>
      <c r="DU22" s="78">
        <v>3.9804004218220399</v>
      </c>
    </row>
    <row r="23" spans="1:125" ht="13.5">
      <c r="A23" s="56" t="s">
        <v>282</v>
      </c>
      <c r="B23" s="78">
        <v>0.46366133809495697</v>
      </c>
      <c r="C23" s="78">
        <v>0.42518019594184542</v>
      </c>
      <c r="D23" s="78">
        <v>0.43826423939727421</v>
      </c>
      <c r="E23" s="78">
        <v>0.55936764551366946</v>
      </c>
      <c r="F23" s="78">
        <v>0.46010447289752365</v>
      </c>
      <c r="G23" s="78">
        <v>0.46834864252453506</v>
      </c>
      <c r="H23" s="78">
        <v>0.48298927527039898</v>
      </c>
      <c r="I23" s="78">
        <v>0.41469173434007417</v>
      </c>
      <c r="J23" s="78">
        <v>0.41061565593658822</v>
      </c>
      <c r="K23" s="78">
        <v>0.19666787757584422</v>
      </c>
      <c r="L23" s="78">
        <v>0.19626260203766493</v>
      </c>
      <c r="M23" s="78">
        <v>0.19669741247618094</v>
      </c>
      <c r="N23" s="78">
        <v>0.18914536132258145</v>
      </c>
      <c r="O23" s="78">
        <v>0.20425312689489186</v>
      </c>
      <c r="P23" s="78">
        <v>0.17331404421497756</v>
      </c>
      <c r="Q23" s="78">
        <v>0.21366298667800179</v>
      </c>
      <c r="R23" s="78">
        <v>0.192579310012783</v>
      </c>
      <c r="S23" s="78">
        <v>0.1302198487296628</v>
      </c>
      <c r="T23" s="78">
        <v>0.21823107582522033</v>
      </c>
      <c r="U23" s="78">
        <v>0.31434291508312528</v>
      </c>
      <c r="V23" s="78">
        <v>0.1955583593590135</v>
      </c>
      <c r="W23" s="78">
        <v>0.24138033094529368</v>
      </c>
      <c r="X23" s="78">
        <v>0.19192798787719414</v>
      </c>
      <c r="Y23" s="78">
        <v>0.26821628384321211</v>
      </c>
      <c r="Z23" s="78">
        <v>0.27103616189376084</v>
      </c>
      <c r="AA23" s="78">
        <v>0.25157023161110958</v>
      </c>
      <c r="AB23" s="78">
        <v>0.38590812253042284</v>
      </c>
      <c r="AC23" s="78">
        <v>0.38930145813058337</v>
      </c>
      <c r="AD23" s="78">
        <v>0.40330889922977664</v>
      </c>
      <c r="AE23" s="78">
        <v>0.40917560512733303</v>
      </c>
      <c r="AF23" s="78">
        <v>0.36258695086930898</v>
      </c>
      <c r="AG23" s="78">
        <v>0.36377966759215613</v>
      </c>
      <c r="AH23" s="78">
        <v>0.37643581726906528</v>
      </c>
      <c r="AI23" s="78">
        <v>0.3667944527473333</v>
      </c>
      <c r="AJ23" s="78">
        <v>0.36584636592720948</v>
      </c>
      <c r="AK23" s="78">
        <v>0.38009899555179888</v>
      </c>
      <c r="AL23" s="78">
        <v>0.36656377070048701</v>
      </c>
      <c r="AM23" s="78">
        <v>0.38082521897052013</v>
      </c>
      <c r="AN23" s="78">
        <v>0.43577600679680706</v>
      </c>
      <c r="AO23" s="78">
        <v>0.40594410330690994</v>
      </c>
      <c r="AP23" s="77">
        <v>0.41408405142527432</v>
      </c>
      <c r="AQ23" s="78">
        <v>0.33792355561776893</v>
      </c>
      <c r="AR23" s="78">
        <v>0.31742788098177621</v>
      </c>
      <c r="AS23" s="78">
        <v>0.30738109539142322</v>
      </c>
      <c r="AT23" s="78">
        <v>0.27381627353623217</v>
      </c>
      <c r="AU23" s="78">
        <v>0.27400412243082517</v>
      </c>
      <c r="AV23" s="78">
        <v>0.34005101946850802</v>
      </c>
      <c r="AW23" s="78">
        <v>0.33452292450465532</v>
      </c>
      <c r="AX23" s="78">
        <v>0.29706502512917532</v>
      </c>
      <c r="AY23" s="78">
        <v>0.27949209655761065</v>
      </c>
      <c r="AZ23" s="78">
        <v>0.42867375484680015</v>
      </c>
      <c r="BA23" s="78">
        <v>0.43753362591780137</v>
      </c>
      <c r="BB23" s="78">
        <v>0.26539178337005404</v>
      </c>
      <c r="BC23" s="78">
        <v>0.30818425978828656</v>
      </c>
      <c r="BD23" s="78">
        <v>0.34800998193779503</v>
      </c>
      <c r="BE23" s="78">
        <v>0.36173665714679054</v>
      </c>
      <c r="BF23" s="78">
        <v>0.35887001942092062</v>
      </c>
      <c r="BG23" s="78">
        <v>0.34063323683333985</v>
      </c>
      <c r="BH23" s="78">
        <v>7.2839578568986943E-2</v>
      </c>
      <c r="BI23" s="78">
        <v>0.13913102738984204</v>
      </c>
      <c r="BJ23" s="78">
        <v>0.46535565439459414</v>
      </c>
      <c r="BK23" s="78">
        <v>0.40621365153994243</v>
      </c>
      <c r="BL23" s="78">
        <v>0.42429533406121794</v>
      </c>
      <c r="BM23" s="78">
        <v>0.31176181025909772</v>
      </c>
      <c r="BN23" s="78">
        <v>0.30102254787274041</v>
      </c>
      <c r="BO23" s="78">
        <v>0.46202358872409288</v>
      </c>
      <c r="BP23" s="78">
        <v>0.37867409823825887</v>
      </c>
      <c r="BQ23" s="78">
        <v>0.47220057572897123</v>
      </c>
      <c r="BR23" s="78">
        <v>0.38372227169873757</v>
      </c>
      <c r="BS23" s="78">
        <v>0.5118228331415009</v>
      </c>
      <c r="BT23" s="78">
        <v>0.4979346539020913</v>
      </c>
      <c r="BU23" s="78">
        <v>0.44454579284011297</v>
      </c>
      <c r="BV23" s="78">
        <v>0.52364514926129146</v>
      </c>
      <c r="BW23" s="78">
        <v>0.46976423061857275</v>
      </c>
      <c r="BX23" s="78">
        <v>0.53144236259033628</v>
      </c>
      <c r="BY23" s="78">
        <v>0.43610718454431135</v>
      </c>
      <c r="BZ23" s="78">
        <v>0.49681231296490885</v>
      </c>
      <c r="CA23" s="78">
        <v>0.44888674608247919</v>
      </c>
      <c r="CB23" s="78">
        <v>0.57930878192467827</v>
      </c>
      <c r="CC23" s="78">
        <v>0.44324115633539674</v>
      </c>
      <c r="CD23" s="78">
        <v>0.4244080371563379</v>
      </c>
      <c r="CE23" s="78">
        <v>0.42325447469191152</v>
      </c>
      <c r="CF23" s="78">
        <v>0.54756619925795791</v>
      </c>
      <c r="CG23" s="78">
        <v>0.54435653040855603</v>
      </c>
      <c r="CH23" s="78">
        <v>0.60702738451583194</v>
      </c>
      <c r="CI23" s="78">
        <v>0.5208721283607598</v>
      </c>
      <c r="CJ23" s="78">
        <v>0.56844614106856373</v>
      </c>
      <c r="CK23" s="78">
        <v>0.58024248005043044</v>
      </c>
      <c r="CL23" s="78">
        <v>0.71338026019548517</v>
      </c>
      <c r="CM23" s="78">
        <v>0.57671837101728829</v>
      </c>
      <c r="CN23" s="78">
        <v>0.51951395817680546</v>
      </c>
      <c r="CO23" s="78">
        <v>0.13210885724797752</v>
      </c>
      <c r="CP23" s="78">
        <v>0.33508193413168369</v>
      </c>
      <c r="CQ23" s="78">
        <v>0.31914280474810869</v>
      </c>
      <c r="CR23" s="78">
        <v>0.36387014455763322</v>
      </c>
      <c r="CS23" s="78">
        <v>0.34912853796048848</v>
      </c>
      <c r="CT23" s="78">
        <v>0.33189179914469497</v>
      </c>
      <c r="CU23" s="78">
        <v>0.34595011821717364</v>
      </c>
      <c r="CV23" s="78">
        <v>0.33632031019189979</v>
      </c>
      <c r="CW23" s="78">
        <v>0.64826889564837931</v>
      </c>
      <c r="CX23" s="78">
        <v>0.42429998881077563</v>
      </c>
      <c r="CY23" s="78">
        <v>0.43332581114072422</v>
      </c>
      <c r="CZ23" s="78">
        <v>0.43567285403890127</v>
      </c>
      <c r="DA23" s="78">
        <v>0.39229253541541464</v>
      </c>
      <c r="DB23" s="78">
        <v>0.41746151259066205</v>
      </c>
      <c r="DC23" s="78">
        <v>0.41235651214210489</v>
      </c>
      <c r="DD23" s="78">
        <v>0.4186860432443783</v>
      </c>
      <c r="DE23" s="78">
        <v>0.43570795309244836</v>
      </c>
      <c r="DF23" s="78">
        <v>0.43432932365167826</v>
      </c>
      <c r="DG23" s="78">
        <v>0.41314457614981276</v>
      </c>
      <c r="DH23" s="78">
        <v>0.36451723425022392</v>
      </c>
      <c r="DI23" s="78">
        <v>0.41570486309011462</v>
      </c>
      <c r="DJ23" s="78">
        <v>0.39297494645562081</v>
      </c>
      <c r="DK23" s="78">
        <v>0.37909408924034316</v>
      </c>
      <c r="DL23" s="78">
        <v>0.41086310111588403</v>
      </c>
      <c r="DM23" s="78">
        <v>0.3095161239702286</v>
      </c>
      <c r="DN23" s="78">
        <v>0.38074857168023701</v>
      </c>
      <c r="DO23" s="78">
        <v>0.35827841449895148</v>
      </c>
      <c r="DP23" s="78">
        <v>0.38379335134979109</v>
      </c>
      <c r="DQ23" s="78">
        <v>0.32056323132595538</v>
      </c>
      <c r="DR23" s="78">
        <v>0.33537076462966359</v>
      </c>
      <c r="DS23" s="78">
        <v>0.34514827759525663</v>
      </c>
      <c r="DT23" s="78">
        <v>0.31448788033225517</v>
      </c>
      <c r="DU23" s="78">
        <v>0.31464312810765771</v>
      </c>
    </row>
    <row r="24" spans="1:125">
      <c r="A24" s="56" t="s">
        <v>267</v>
      </c>
      <c r="B24" s="78">
        <v>2.5627929421739033E-2</v>
      </c>
      <c r="C24" s="78">
        <v>2.6697278178525536E-2</v>
      </c>
      <c r="D24" s="78">
        <v>2.5558202601821924E-2</v>
      </c>
      <c r="E24" s="78">
        <v>3.5436492001897732E-2</v>
      </c>
      <c r="F24" s="78">
        <v>3.3656236965158341E-2</v>
      </c>
      <c r="G24" s="78">
        <v>3.0543515507931818E-2</v>
      </c>
      <c r="H24" s="78">
        <v>3.5022577371805981E-2</v>
      </c>
      <c r="I24" s="78">
        <v>2.3470334970627973E-2</v>
      </c>
      <c r="J24" s="78">
        <v>2.3005160486021334E-2</v>
      </c>
      <c r="K24" s="78">
        <v>1.0642328966883035E-2</v>
      </c>
      <c r="L24" s="78">
        <v>9.8166419969029084E-3</v>
      </c>
      <c r="M24" s="78">
        <v>8.8765439004946847E-3</v>
      </c>
      <c r="N24" s="78">
        <v>1.1182454599107414E-2</v>
      </c>
      <c r="O24" s="78">
        <v>1.5029376694291975E-2</v>
      </c>
      <c r="P24" s="78">
        <v>1.0435740470312335E-2</v>
      </c>
      <c r="Q24" s="78">
        <v>1.5369365622365766E-2</v>
      </c>
      <c r="R24" s="78">
        <v>1.1282573639701515E-2</v>
      </c>
      <c r="S24" s="78">
        <v>1.5430827252514618E-3</v>
      </c>
      <c r="T24" s="78">
        <v>2.1038851901840135E-2</v>
      </c>
      <c r="U24" s="78">
        <v>3.1636826190425821E-2</v>
      </c>
      <c r="V24" s="78">
        <v>1.6670007200922626E-2</v>
      </c>
      <c r="W24" s="78">
        <v>2.2059797445001226E-2</v>
      </c>
      <c r="X24" s="78">
        <v>2.1577113596296858E-2</v>
      </c>
      <c r="Y24" s="78">
        <v>2.9934553816187731E-2</v>
      </c>
      <c r="Z24" s="78">
        <v>3.0708701528417991E-2</v>
      </c>
      <c r="AA24" s="78">
        <v>2.9535286739855646E-2</v>
      </c>
      <c r="AB24" s="78">
        <v>4.3948682910442669E-2</v>
      </c>
      <c r="AC24" s="78">
        <v>4.5153589458284932E-2</v>
      </c>
      <c r="AD24" s="78">
        <v>4.6872084732852523E-2</v>
      </c>
      <c r="AE24" s="78">
        <v>4.1052717556907585E-2</v>
      </c>
      <c r="AF24" s="78">
        <v>3.7349156134169316E-2</v>
      </c>
      <c r="AG24" s="78">
        <v>3.3519039788182374E-2</v>
      </c>
      <c r="AH24" s="78">
        <v>4.6028775056243629E-2</v>
      </c>
      <c r="AI24" s="78">
        <v>3.8234447103589933E-2</v>
      </c>
      <c r="AJ24" s="78">
        <v>3.2016118036182754E-2</v>
      </c>
      <c r="AK24" s="78">
        <v>2.8564717910788687E-2</v>
      </c>
      <c r="AL24" s="78">
        <v>3.8410893013252248E-2</v>
      </c>
      <c r="AM24" s="78">
        <v>4.760034697324815E-2</v>
      </c>
      <c r="AN24" s="78">
        <v>7.2956190091428841E-2</v>
      </c>
      <c r="AO24" s="78">
        <v>6.8398399919096214E-2</v>
      </c>
      <c r="AP24" s="77">
        <v>4.7449476038200926E-2</v>
      </c>
      <c r="AQ24" s="78">
        <v>3.8910367749000523E-2</v>
      </c>
      <c r="AR24" s="78">
        <v>2.362106581007135E-2</v>
      </c>
      <c r="AS24" s="78">
        <v>2.0684469210376824E-2</v>
      </c>
      <c r="AT24" s="78">
        <v>2.2936246996315766E-2</v>
      </c>
      <c r="AU24" s="78">
        <v>2.0977982356004347E-2</v>
      </c>
      <c r="AV24" s="78">
        <v>2.1579167994561631E-2</v>
      </c>
      <c r="AW24" s="78">
        <v>2.7948371563942614E-2</v>
      </c>
      <c r="AX24" s="78">
        <v>2.2578683626824806E-2</v>
      </c>
      <c r="AY24" s="78">
        <v>2.1054125752285303E-2</v>
      </c>
      <c r="AZ24" s="78">
        <v>1.5710340713202254E-2</v>
      </c>
      <c r="BA24" s="78">
        <v>1.6926622927259535E-2</v>
      </c>
      <c r="BB24" s="78">
        <v>1.0703050079822177E-2</v>
      </c>
      <c r="BC24" s="78">
        <v>1.0609398486637544E-2</v>
      </c>
      <c r="BD24" s="78">
        <v>1.6330627366059895E-2</v>
      </c>
      <c r="BE24" s="78">
        <v>1.639915103760127E-2</v>
      </c>
      <c r="BF24" s="78">
        <v>1.2356207088166255E-2</v>
      </c>
      <c r="BG24" s="78">
        <v>1.5038251859688673E-2</v>
      </c>
      <c r="BH24" s="78">
        <v>8.6272677859403047E-4</v>
      </c>
      <c r="BI24" s="78">
        <v>2.1565945621528147E-4</v>
      </c>
      <c r="BJ24" s="78">
        <v>1.4875375358863586E-2</v>
      </c>
      <c r="BK24" s="78">
        <v>3.1588132921013638E-2</v>
      </c>
      <c r="BL24" s="78">
        <v>3.6491450364146721E-2</v>
      </c>
      <c r="BM24" s="78">
        <v>1.629393546322282E-2</v>
      </c>
      <c r="BN24" s="78">
        <v>1.8877153947980757E-2</v>
      </c>
      <c r="BO24" s="78">
        <v>3.5836042990550702E-2</v>
      </c>
      <c r="BP24" s="78">
        <v>3.2091539277771947E-2</v>
      </c>
      <c r="BQ24" s="78">
        <v>3.4514499809314106E-2</v>
      </c>
      <c r="BR24" s="78">
        <v>3.0677619644897614E-2</v>
      </c>
      <c r="BS24" s="78">
        <v>3.4660129186888725E-2</v>
      </c>
      <c r="BT24" s="78">
        <v>3.4030566490118021E-2</v>
      </c>
      <c r="BU24" s="78">
        <v>3.1534017343247796E-2</v>
      </c>
      <c r="BV24" s="78">
        <v>3.6055043784379695E-2</v>
      </c>
      <c r="BW24" s="78">
        <v>3.1154165057221402E-2</v>
      </c>
      <c r="BX24" s="78">
        <v>3.2658630209107684E-2</v>
      </c>
      <c r="BY24" s="78">
        <v>2.2933578039632189E-2</v>
      </c>
      <c r="BZ24" s="78">
        <v>2.9702370438424972E-2</v>
      </c>
      <c r="CA24" s="78">
        <v>2.5213508492045771E-2</v>
      </c>
      <c r="CB24" s="78">
        <v>3.5412314164970357E-2</v>
      </c>
      <c r="CC24" s="78">
        <v>2.5588606966420409E-2</v>
      </c>
      <c r="CD24" s="78">
        <v>4.4615301173961827E-2</v>
      </c>
      <c r="CE24" s="78">
        <v>2.1143676417002245E-2</v>
      </c>
      <c r="CF24" s="78">
        <v>2.8657862018078534E-2</v>
      </c>
      <c r="CG24" s="78">
        <v>3.8190765748420737E-2</v>
      </c>
      <c r="CH24" s="78">
        <v>4.0808325004011159E-2</v>
      </c>
      <c r="CI24" s="78">
        <v>4.6605818273689564E-2</v>
      </c>
      <c r="CJ24" s="78">
        <v>5.324112793490611E-2</v>
      </c>
      <c r="CK24" s="78">
        <v>4.2221176528190268E-2</v>
      </c>
      <c r="CL24" s="78">
        <v>4.7628463927085384E-2</v>
      </c>
      <c r="CM24" s="78">
        <v>4.343493827941261E-2</v>
      </c>
      <c r="CN24" s="78">
        <v>3.9907367165238995E-2</v>
      </c>
      <c r="CO24" s="78">
        <v>4.2777654314600927E-3</v>
      </c>
      <c r="CP24" s="78">
        <v>2.4112016189673263E-2</v>
      </c>
      <c r="CQ24" s="78">
        <v>3.2140612228872885E-2</v>
      </c>
      <c r="CR24" s="78">
        <v>3.0825815302486716E-2</v>
      </c>
      <c r="CS24" s="78">
        <v>3.0099549594193913E-2</v>
      </c>
      <c r="CT24" s="78">
        <v>3.2643728696781969E-2</v>
      </c>
      <c r="CU24" s="78">
        <v>2.9860017903067023E-2</v>
      </c>
      <c r="CV24" s="78">
        <v>3.4766413552001281E-2</v>
      </c>
      <c r="CW24" s="78">
        <v>1.0923863519030484E-2</v>
      </c>
      <c r="CX24" s="78">
        <v>2.2861573249441294E-2</v>
      </c>
      <c r="CY24" s="78">
        <v>2.4903237259219845E-2</v>
      </c>
      <c r="CZ24" s="78">
        <v>2.0737808807733842E-2</v>
      </c>
      <c r="DA24" s="78">
        <v>1.9213366302641584E-2</v>
      </c>
      <c r="DB24" s="78">
        <v>2.2801758364879784E-2</v>
      </c>
      <c r="DC24" s="78">
        <v>2.2507823838377784E-2</v>
      </c>
      <c r="DD24" s="78">
        <v>2.1685650000557902E-2</v>
      </c>
      <c r="DE24" s="78">
        <v>2.1325435055722215E-2</v>
      </c>
      <c r="DF24" s="78">
        <v>2.3035876433824522E-2</v>
      </c>
      <c r="DG24" s="78">
        <v>2.1908181236549185E-2</v>
      </c>
      <c r="DH24" s="78">
        <v>1.6286581402446768E-2</v>
      </c>
      <c r="DI24" s="78">
        <v>3.2862439144591443E-2</v>
      </c>
      <c r="DJ24" s="78">
        <v>1.7121418081854963E-2</v>
      </c>
      <c r="DK24" s="78">
        <v>1.5783754776789991E-2</v>
      </c>
      <c r="DL24" s="78">
        <v>1.51734290445752E-2</v>
      </c>
      <c r="DM24" s="78">
        <v>0.11099231147397268</v>
      </c>
      <c r="DN24" s="78">
        <v>2.2846193009676663E-2</v>
      </c>
      <c r="DO24" s="78">
        <v>2.5249970636476254E-2</v>
      </c>
      <c r="DP24" s="78">
        <v>2.5170888320476668E-2</v>
      </c>
      <c r="DQ24" s="78">
        <v>2.3119847642149718E-2</v>
      </c>
      <c r="DR24" s="78">
        <v>2.2639692398947669E-2</v>
      </c>
      <c r="DS24" s="78">
        <v>2.6927738081895886E-2</v>
      </c>
      <c r="DT24" s="78">
        <v>2.421651971450588E-2</v>
      </c>
      <c r="DU24" s="78">
        <v>5.7595758995115126E-2</v>
      </c>
    </row>
    <row r="25" spans="1:125">
      <c r="A25" s="56" t="s">
        <v>78</v>
      </c>
      <c r="B25" s="78">
        <v>9.0649758246964335E-2</v>
      </c>
      <c r="C25" s="78">
        <v>6.7781789342047039E-2</v>
      </c>
      <c r="D25" s="78">
        <v>8.5865078340902692E-2</v>
      </c>
      <c r="E25" s="78">
        <v>0.13293981073428268</v>
      </c>
      <c r="F25" s="78">
        <v>0.10894218363211365</v>
      </c>
      <c r="G25" s="78">
        <v>7.5013299267925146E-2</v>
      </c>
      <c r="H25" s="78">
        <v>7.7643705773184357E-2</v>
      </c>
      <c r="I25" s="78">
        <v>7.4417711813618212E-2</v>
      </c>
      <c r="J25" s="78">
        <v>3.2461907981154704E-2</v>
      </c>
      <c r="K25" s="78">
        <v>2.676301915427694E-3</v>
      </c>
      <c r="L25" s="78">
        <v>0</v>
      </c>
      <c r="M25" s="78">
        <v>6.9965844796757784E-3</v>
      </c>
      <c r="N25" s="78">
        <v>3.1117472051415173E-3</v>
      </c>
      <c r="O25" s="78">
        <v>2.5560573949954778E-3</v>
      </c>
      <c r="P25" s="78">
        <v>0</v>
      </c>
      <c r="Q25" s="78">
        <v>1.1001303161671463E-2</v>
      </c>
      <c r="R25" s="78">
        <v>3.8377174139768927E-3</v>
      </c>
      <c r="S25" s="78">
        <v>0</v>
      </c>
      <c r="T25" s="78">
        <v>0</v>
      </c>
      <c r="U25" s="78">
        <v>0</v>
      </c>
      <c r="V25" s="78">
        <v>0</v>
      </c>
      <c r="W25" s="78">
        <v>0</v>
      </c>
      <c r="X25" s="78">
        <v>0</v>
      </c>
      <c r="Y25" s="78">
        <v>0</v>
      </c>
      <c r="Z25" s="78">
        <v>0</v>
      </c>
      <c r="AA25" s="78">
        <v>0</v>
      </c>
      <c r="AB25" s="78">
        <v>3.6479784477185959E-2</v>
      </c>
      <c r="AC25" s="78">
        <v>4.6127096715693774E-2</v>
      </c>
      <c r="AD25" s="78">
        <v>2.1836969197525816E-2</v>
      </c>
      <c r="AE25" s="78">
        <v>1.0237797760486318E-2</v>
      </c>
      <c r="AF25" s="78">
        <v>3.799844462129031E-2</v>
      </c>
      <c r="AG25" s="78">
        <v>4.5293083031565859E-2</v>
      </c>
      <c r="AH25" s="78">
        <v>1.8760487640677854E-2</v>
      </c>
      <c r="AI25" s="78">
        <v>2.6195503586656708E-2</v>
      </c>
      <c r="AJ25" s="78">
        <v>7.7278802920179121E-2</v>
      </c>
      <c r="AK25" s="78">
        <v>8.0249748866572393E-2</v>
      </c>
      <c r="AL25" s="78">
        <v>4.3373852753086764E-2</v>
      </c>
      <c r="AM25" s="78">
        <v>8.7578668505005605E-2</v>
      </c>
      <c r="AN25" s="78">
        <v>0.14510491344982354</v>
      </c>
      <c r="AO25" s="78">
        <v>0.13875615189748625</v>
      </c>
      <c r="AP25" s="77">
        <v>0.12356378421551319</v>
      </c>
      <c r="AQ25" s="78">
        <v>7.8115873938880795E-2</v>
      </c>
      <c r="AR25" s="78">
        <v>5.5776642421445269E-2</v>
      </c>
      <c r="AS25" s="78">
        <v>2.6850378222761775E-2</v>
      </c>
      <c r="AT25" s="78">
        <v>5.1808509249636384E-2</v>
      </c>
      <c r="AU25" s="78">
        <v>5.0720372686102716E-2</v>
      </c>
      <c r="AV25" s="78">
        <v>3.9798745811072109E-2</v>
      </c>
      <c r="AW25" s="78">
        <v>3.7434644075909365E-2</v>
      </c>
      <c r="AX25" s="78">
        <v>5.8383184158352426E-2</v>
      </c>
      <c r="AY25" s="78">
        <v>3.9466567770133736E-2</v>
      </c>
      <c r="AZ25" s="78">
        <v>5.2059176268535394E-2</v>
      </c>
      <c r="BA25" s="78">
        <v>7.1053550906516147E-2</v>
      </c>
      <c r="BB25" s="78">
        <v>3.1570436552934328E-3</v>
      </c>
      <c r="BC25" s="78">
        <v>4.981935909055173E-3</v>
      </c>
      <c r="BD25" s="78">
        <v>1.768203331218712E-2</v>
      </c>
      <c r="BE25" s="78">
        <v>2.4786790996430071E-3</v>
      </c>
      <c r="BF25" s="78">
        <v>2.6157608827074769E-2</v>
      </c>
      <c r="BG25" s="78">
        <v>3.0449695395121739E-3</v>
      </c>
      <c r="BH25" s="78">
        <v>0</v>
      </c>
      <c r="BI25" s="78">
        <v>0</v>
      </c>
      <c r="BJ25" s="78">
        <v>0.11145131864691341</v>
      </c>
      <c r="BK25" s="78">
        <v>4.7626739870123183E-2</v>
      </c>
      <c r="BL25" s="78">
        <v>4.815101181466603E-2</v>
      </c>
      <c r="BM25" s="78">
        <v>1.125940634132888E-2</v>
      </c>
      <c r="BN25" s="78">
        <v>5.8692092921681606E-3</v>
      </c>
      <c r="BO25" s="78">
        <v>0.14015155634947027</v>
      </c>
      <c r="BP25" s="78">
        <v>5.1733637768141237E-2</v>
      </c>
      <c r="BQ25" s="78">
        <v>3.6983564866773948E-2</v>
      </c>
      <c r="BR25" s="78">
        <v>7.4634174647175526E-4</v>
      </c>
      <c r="BS25" s="78">
        <v>8.3251808016883908E-2</v>
      </c>
      <c r="BT25" s="78">
        <v>3.3879084514584178E-2</v>
      </c>
      <c r="BU25" s="78">
        <v>2.5184097523126368E-2</v>
      </c>
      <c r="BV25" s="78">
        <v>3.7816426379127542E-2</v>
      </c>
      <c r="BW25" s="78">
        <v>6.4267948901012501E-3</v>
      </c>
      <c r="BX25" s="78">
        <v>6.4602818878162433E-3</v>
      </c>
      <c r="BY25" s="78">
        <v>0.13575622436368662</v>
      </c>
      <c r="BZ25" s="78">
        <v>0.24058853666200955</v>
      </c>
      <c r="CA25" s="78">
        <v>0.22034299790610964</v>
      </c>
      <c r="CB25" s="78">
        <v>0.28891470566756622</v>
      </c>
      <c r="CC25" s="78">
        <v>0.18934254459088862</v>
      </c>
      <c r="CD25" s="78">
        <v>0.10529119710963204</v>
      </c>
      <c r="CE25" s="78">
        <v>0.14956535218300257</v>
      </c>
      <c r="CF25" s="78">
        <v>0.13049506831348723</v>
      </c>
      <c r="CG25" s="78">
        <v>0.13157410067419095</v>
      </c>
      <c r="CH25" s="78">
        <v>0.13148926759256044</v>
      </c>
      <c r="CI25" s="78">
        <v>0.10952024616323493</v>
      </c>
      <c r="CJ25" s="78">
        <v>0.15323466069240435</v>
      </c>
      <c r="CK25" s="78">
        <v>0.16047790271664336</v>
      </c>
      <c r="CL25" s="78">
        <v>0.27611792919206252</v>
      </c>
      <c r="CM25" s="78">
        <v>0.12797177274848204</v>
      </c>
      <c r="CN25" s="78">
        <v>0.14159154435005733</v>
      </c>
      <c r="CO25" s="78">
        <v>0</v>
      </c>
      <c r="CP25" s="78">
        <v>1.2683121362261008E-2</v>
      </c>
      <c r="CQ25" s="78">
        <v>3.4996597285605717E-3</v>
      </c>
      <c r="CR25" s="78">
        <v>1.8026746368544337E-2</v>
      </c>
      <c r="CS25" s="78">
        <v>8.6796129818049114E-3</v>
      </c>
      <c r="CT25" s="78">
        <v>6.4170111464896167E-3</v>
      </c>
      <c r="CU25" s="78">
        <v>2.540243813919825E-2</v>
      </c>
      <c r="CV25" s="78">
        <v>2.0043086394949783E-2</v>
      </c>
      <c r="CW25" s="78">
        <v>9.3219408953962052E-2</v>
      </c>
      <c r="CX25" s="78">
        <v>0.1858740247292035</v>
      </c>
      <c r="CY25" s="78">
        <v>0.16472989390792731</v>
      </c>
      <c r="CZ25" s="78">
        <v>0.1969681731959875</v>
      </c>
      <c r="DA25" s="78">
        <v>0.14487281361503304</v>
      </c>
      <c r="DB25" s="78">
        <v>0.19927952128970286</v>
      </c>
      <c r="DC25" s="78">
        <v>0.1377852040082273</v>
      </c>
      <c r="DD25" s="78">
        <v>0.18991036721357429</v>
      </c>
      <c r="DE25" s="78">
        <v>0.19366027302182354</v>
      </c>
      <c r="DF25" s="78">
        <v>0.37164104239244045</v>
      </c>
      <c r="DG25" s="78">
        <v>0.32853722316552691</v>
      </c>
      <c r="DH25" s="78">
        <v>0.20055418485426862</v>
      </c>
      <c r="DI25" s="78">
        <v>0.19551508474276788</v>
      </c>
      <c r="DJ25" s="78">
        <v>0.33591550799113729</v>
      </c>
      <c r="DK25" s="78">
        <v>0.17054510953124521</v>
      </c>
      <c r="DL25" s="78">
        <v>0.29598094067747738</v>
      </c>
      <c r="DM25" s="78">
        <v>5.7692565237184266E-2</v>
      </c>
      <c r="DN25" s="78">
        <v>0.12954815682820719</v>
      </c>
      <c r="DO25" s="78">
        <v>6.764532771038706E-2</v>
      </c>
      <c r="DP25" s="78">
        <v>0.15523477741407588</v>
      </c>
      <c r="DQ25" s="78">
        <v>8.0128388125052713E-2</v>
      </c>
      <c r="DR25" s="78">
        <v>0.10385460431474022</v>
      </c>
      <c r="DS25" s="78">
        <v>7.8216070494587842E-2</v>
      </c>
      <c r="DT25" s="78">
        <v>8.8272833188266717E-2</v>
      </c>
      <c r="DU25" s="78">
        <v>2.0885457772447887E-2</v>
      </c>
    </row>
    <row r="26" spans="1:125">
      <c r="A26" s="56" t="s">
        <v>268</v>
      </c>
      <c r="B26" s="78">
        <v>4.3323794436127825</v>
      </c>
      <c r="C26" s="78">
        <v>4.4144430061475743</v>
      </c>
      <c r="D26" s="78">
        <v>4.388913741823683</v>
      </c>
      <c r="E26" s="78">
        <v>4.4813984399037707</v>
      </c>
      <c r="F26" s="78">
        <v>4.4454277231111554</v>
      </c>
      <c r="G26" s="78">
        <v>4.4753009311613798</v>
      </c>
      <c r="H26" s="78">
        <v>4.4869129140556705</v>
      </c>
      <c r="I26" s="78">
        <v>4.4223012079112562</v>
      </c>
      <c r="J26" s="78">
        <v>4.4080703025995787</v>
      </c>
      <c r="K26" s="78">
        <v>4.3244280142358651</v>
      </c>
      <c r="L26" s="78">
        <v>4.3388193616927309</v>
      </c>
      <c r="M26" s="78">
        <v>4.3606978220776078</v>
      </c>
      <c r="N26" s="78">
        <v>4.3297790597386516</v>
      </c>
      <c r="O26" s="78">
        <v>4.3940110878920589</v>
      </c>
      <c r="P26" s="78">
        <v>4.4143901756755923</v>
      </c>
      <c r="Q26" s="78">
        <v>4.3228849497057578</v>
      </c>
      <c r="R26" s="78">
        <v>4.3445759905173347</v>
      </c>
      <c r="S26" s="78">
        <v>4.2401299558704473</v>
      </c>
      <c r="T26" s="78">
        <v>4.3507778798016563</v>
      </c>
      <c r="U26" s="78">
        <v>4.4167362681626878</v>
      </c>
      <c r="V26" s="78">
        <v>4.3083390949201936</v>
      </c>
      <c r="W26" s="78">
        <v>4.3434701898811392</v>
      </c>
      <c r="X26" s="78">
        <v>4.3546373814535535</v>
      </c>
      <c r="Y26" s="78">
        <v>4.3395471208879428</v>
      </c>
      <c r="Z26" s="78">
        <v>4.3588192587366006</v>
      </c>
      <c r="AA26" s="78">
        <v>4.3602957841728198</v>
      </c>
      <c r="AB26" s="78">
        <v>4.3863676417896595</v>
      </c>
      <c r="AC26" s="78">
        <v>4.3791948704553727</v>
      </c>
      <c r="AD26" s="78">
        <v>4.3721984786492198</v>
      </c>
      <c r="AE26" s="78">
        <v>4.3700262669842989</v>
      </c>
      <c r="AF26" s="78">
        <v>4.4064413582551216</v>
      </c>
      <c r="AG26" s="78">
        <v>4.3952879823321807</v>
      </c>
      <c r="AH26" s="78">
        <v>4.5966808768216154</v>
      </c>
      <c r="AI26" s="78">
        <v>4.5978947182538565</v>
      </c>
      <c r="AJ26" s="78">
        <v>4.7182574480371882</v>
      </c>
      <c r="AK26" s="78">
        <v>4.6654795176060828</v>
      </c>
      <c r="AL26" s="78">
        <v>4.5586507664221347</v>
      </c>
      <c r="AM26" s="78">
        <v>4.6684596904947995</v>
      </c>
      <c r="AN26" s="78">
        <v>4.6747534834293889</v>
      </c>
      <c r="AO26" s="78">
        <v>4.6366427514070052</v>
      </c>
      <c r="AP26" s="77">
        <v>4.6537240261849488</v>
      </c>
      <c r="AQ26" s="78">
        <v>4.6357691564564369</v>
      </c>
      <c r="AR26" s="78">
        <v>4.5964690936430443</v>
      </c>
      <c r="AS26" s="78">
        <v>4.5434596040990298</v>
      </c>
      <c r="AT26" s="78">
        <v>4.584223744815362</v>
      </c>
      <c r="AU26" s="78">
        <v>4.5145330611467669</v>
      </c>
      <c r="AV26" s="78">
        <v>4.5720081402706247</v>
      </c>
      <c r="AW26" s="78">
        <v>4.523401172809792</v>
      </c>
      <c r="AX26" s="78">
        <v>4.5058358050228708</v>
      </c>
      <c r="AY26" s="78">
        <v>4.6107561534109829</v>
      </c>
      <c r="AZ26" s="78">
        <v>4.6803758080228386</v>
      </c>
      <c r="BA26" s="78">
        <v>4.6531730310125239</v>
      </c>
      <c r="BB26" s="78">
        <v>4.5165570080537849</v>
      </c>
      <c r="BC26" s="78">
        <v>4.511763416478292</v>
      </c>
      <c r="BD26" s="78">
        <v>4.625083844322992</v>
      </c>
      <c r="BE26" s="78">
        <v>4.6070010674077722</v>
      </c>
      <c r="BF26" s="78">
        <v>4.5642108081744324</v>
      </c>
      <c r="BG26" s="78">
        <v>4.5611094619633157</v>
      </c>
      <c r="BH26" s="78">
        <v>4.4669250396741296</v>
      </c>
      <c r="BI26" s="78">
        <v>4.4410988911541018</v>
      </c>
      <c r="BJ26" s="78">
        <v>4.6286448737828296</v>
      </c>
      <c r="BK26" s="78">
        <v>4.5710809715622105</v>
      </c>
      <c r="BL26" s="78">
        <v>4.5775029542989145</v>
      </c>
      <c r="BM26" s="78">
        <v>4.5674754065410221</v>
      </c>
      <c r="BN26" s="78">
        <v>4.5681435772593435</v>
      </c>
      <c r="BO26" s="78">
        <v>4.5476086907611206</v>
      </c>
      <c r="BP26" s="78">
        <v>4.6555114574848151</v>
      </c>
      <c r="BQ26" s="78">
        <v>4.5336498314630038</v>
      </c>
      <c r="BR26" s="78">
        <v>4.479825309489585</v>
      </c>
      <c r="BS26" s="78">
        <v>4.6340605881954344</v>
      </c>
      <c r="BT26" s="78">
        <v>4.6261150927514914</v>
      </c>
      <c r="BU26" s="78">
        <v>4.632304956521895</v>
      </c>
      <c r="BV26" s="78">
        <v>4.4417014835929178</v>
      </c>
      <c r="BW26" s="78">
        <v>4.3482692134705694</v>
      </c>
      <c r="BX26" s="78">
        <v>4.3504758817510067</v>
      </c>
      <c r="BY26" s="78">
        <v>4.4124546124356021</v>
      </c>
      <c r="BZ26" s="78">
        <v>4.4187860769002967</v>
      </c>
      <c r="CA26" s="78">
        <v>4.449951966416549</v>
      </c>
      <c r="CB26" s="78">
        <v>4.4658547819759287</v>
      </c>
      <c r="CC26" s="78">
        <v>4.4134294806523764</v>
      </c>
      <c r="CD26" s="78">
        <v>4.3790505704677525</v>
      </c>
      <c r="CE26" s="78">
        <v>4.393969739258428</v>
      </c>
      <c r="CF26" s="78">
        <v>4.3946549977656382</v>
      </c>
      <c r="CG26" s="78">
        <v>4.4065362909787327</v>
      </c>
      <c r="CH26" s="78">
        <v>4.4400432452687078</v>
      </c>
      <c r="CI26" s="78">
        <v>4.4211928031329872</v>
      </c>
      <c r="CJ26" s="78">
        <v>4.4411404003781412</v>
      </c>
      <c r="CK26" s="78">
        <v>4.4397174084910676</v>
      </c>
      <c r="CL26" s="78">
        <v>4.4591606809341746</v>
      </c>
      <c r="CM26" s="78">
        <v>4.4382698040315409</v>
      </c>
      <c r="CN26" s="78">
        <v>4.3607769197168063</v>
      </c>
      <c r="CO26" s="78">
        <v>4.1608844730901042</v>
      </c>
      <c r="CP26" s="78">
        <v>4.3468351928182853</v>
      </c>
      <c r="CQ26" s="78">
        <v>4.379256442469754</v>
      </c>
      <c r="CR26" s="78">
        <v>4.3635725996944172</v>
      </c>
      <c r="CS26" s="78">
        <v>4.3271118444779155</v>
      </c>
      <c r="CT26" s="78">
        <v>4.3856551739693561</v>
      </c>
      <c r="CU26" s="78">
        <v>4.3177836846351472</v>
      </c>
      <c r="CV26" s="78">
        <v>4.2960133563282978</v>
      </c>
      <c r="CW26" s="78">
        <v>4.4214676656922522</v>
      </c>
      <c r="CX26" s="78">
        <v>4.3662988745929399</v>
      </c>
      <c r="CY26" s="78">
        <v>4.3488500244715373</v>
      </c>
      <c r="CZ26" s="78">
        <v>4.3746357296113603</v>
      </c>
      <c r="DA26" s="78">
        <v>4.3571637361055942</v>
      </c>
      <c r="DB26" s="78">
        <v>4.4275228845466055</v>
      </c>
      <c r="DC26" s="78">
        <v>4.4037932424290576</v>
      </c>
      <c r="DD26" s="78">
        <v>4.343485751660614</v>
      </c>
      <c r="DE26" s="78">
        <v>4.3954251505441988</v>
      </c>
      <c r="DF26" s="78">
        <v>4.4152298612680401</v>
      </c>
      <c r="DG26" s="78">
        <v>4.4037134489148544</v>
      </c>
      <c r="DH26" s="78">
        <v>4.3507109614939079</v>
      </c>
      <c r="DI26" s="78">
        <v>4.4714775286603823</v>
      </c>
      <c r="DJ26" s="78">
        <v>4.4107054131169443</v>
      </c>
      <c r="DK26" s="78">
        <v>4.3712625048094926</v>
      </c>
      <c r="DL26" s="78">
        <v>4.4643322856931666</v>
      </c>
      <c r="DM26" s="78">
        <v>4.4328147851175448</v>
      </c>
      <c r="DN26" s="78">
        <v>4.408032773535818</v>
      </c>
      <c r="DO26" s="78">
        <v>4.3875018568207107</v>
      </c>
      <c r="DP26" s="78">
        <v>4.4020306503436384</v>
      </c>
      <c r="DQ26" s="78">
        <v>4.369184457233569</v>
      </c>
      <c r="DR26" s="78">
        <v>4.3500553427313191</v>
      </c>
      <c r="DS26" s="78">
        <v>4.3291748061570896</v>
      </c>
      <c r="DT26" s="78">
        <v>4.3248762363185298</v>
      </c>
      <c r="DU26" s="78">
        <v>4.373524766697261</v>
      </c>
    </row>
    <row r="27" spans="1:125">
      <c r="A27" s="56" t="s">
        <v>269</v>
      </c>
      <c r="B27" s="78">
        <v>4.9997970250920676E-2</v>
      </c>
      <c r="C27" s="78">
        <v>5.4288802641414287E-2</v>
      </c>
      <c r="D27" s="78">
        <v>4.5983788182765634E-2</v>
      </c>
      <c r="E27" s="78">
        <v>6.7891742323290608E-2</v>
      </c>
      <c r="F27" s="78">
        <v>5.6632210689298967E-2</v>
      </c>
      <c r="G27" s="78">
        <v>4.6346122718760124E-2</v>
      </c>
      <c r="H27" s="78">
        <v>4.4153504684478026E-2</v>
      </c>
      <c r="I27" s="78">
        <v>5.6101448169849327E-2</v>
      </c>
      <c r="J27" s="78">
        <v>4.8312446753548351E-2</v>
      </c>
      <c r="K27" s="78">
        <v>7.3550120668179439E-2</v>
      </c>
      <c r="L27" s="78">
        <v>5.8133499046996787E-2</v>
      </c>
      <c r="M27" s="78">
        <v>6.7620334916810382E-2</v>
      </c>
      <c r="N27" s="78">
        <v>8.1501446883819842E-2</v>
      </c>
      <c r="O27" s="78">
        <v>7.2683217353325474E-2</v>
      </c>
      <c r="P27" s="78">
        <v>6.3339939814410273E-2</v>
      </c>
      <c r="Q27" s="78">
        <v>7.8862976640527049E-2</v>
      </c>
      <c r="R27" s="78">
        <v>6.4675377077122467E-2</v>
      </c>
      <c r="S27" s="78">
        <v>7.7124266175451692E-2</v>
      </c>
      <c r="T27" s="78">
        <v>8.373192166056441E-2</v>
      </c>
      <c r="U27" s="78">
        <v>4.4737246460704885E-2</v>
      </c>
      <c r="V27" s="78">
        <v>9.5507073015303146E-2</v>
      </c>
      <c r="W27" s="78">
        <v>8.1616790298009251E-2</v>
      </c>
      <c r="X27" s="78">
        <v>0.115491859316559</v>
      </c>
      <c r="Y27" s="78">
        <v>6.5254279283481598E-2</v>
      </c>
      <c r="Z27" s="78">
        <v>6.6749192986512593E-2</v>
      </c>
      <c r="AA27" s="78">
        <v>4.842319861516152E-2</v>
      </c>
      <c r="AB27" s="78">
        <v>7.5941359624234248E-2</v>
      </c>
      <c r="AC27" s="78">
        <v>4.6548810601375182E-2</v>
      </c>
      <c r="AD27" s="78">
        <v>7.5437457293997298E-2</v>
      </c>
      <c r="AE27" s="78">
        <v>5.3393637265876162E-2</v>
      </c>
      <c r="AF27" s="78">
        <v>7.7942344098701669E-2</v>
      </c>
      <c r="AG27" s="78">
        <v>4.3869433150371243E-2</v>
      </c>
      <c r="AH27" s="78">
        <v>7.2916813386861651E-2</v>
      </c>
      <c r="AI27" s="78">
        <v>6.1118411711008583E-2</v>
      </c>
      <c r="AJ27" s="78">
        <v>7.9089063855248679E-2</v>
      </c>
      <c r="AK27" s="78">
        <v>6.1637883642597036E-2</v>
      </c>
      <c r="AL27" s="78">
        <v>7.3666365015415708E-2</v>
      </c>
      <c r="AM27" s="78">
        <v>6.6650381618455767E-2</v>
      </c>
      <c r="AN27" s="78">
        <v>7.2948317479359204E-2</v>
      </c>
      <c r="AO27" s="78">
        <v>6.2077829466733923E-2</v>
      </c>
      <c r="AP27" s="77">
        <v>7.1122543049076739E-2</v>
      </c>
      <c r="AQ27" s="78">
        <v>7.660226482860312E-2</v>
      </c>
      <c r="AR27" s="78">
        <v>6.9263762724136896E-2</v>
      </c>
      <c r="AS27" s="78">
        <v>4.3716495682734564E-2</v>
      </c>
      <c r="AT27" s="78">
        <v>6.6074596635460947E-2</v>
      </c>
      <c r="AU27" s="78">
        <v>4.9056450219802636E-2</v>
      </c>
      <c r="AV27" s="78">
        <v>7.1849252927479498E-2</v>
      </c>
      <c r="AW27" s="78">
        <v>6.9008153656218693E-2</v>
      </c>
      <c r="AX27" s="78">
        <v>6.3441848835913348E-2</v>
      </c>
      <c r="AY27" s="78">
        <v>5.4207635274211581E-2</v>
      </c>
      <c r="AZ27" s="78">
        <v>6.4137073831918037E-2</v>
      </c>
      <c r="BA27" s="78">
        <v>6.3222451315934874E-2</v>
      </c>
      <c r="BB27" s="78">
        <v>7.099460203389904E-2</v>
      </c>
      <c r="BC27" s="78">
        <v>7.147729636530252E-2</v>
      </c>
      <c r="BD27" s="78">
        <v>4.6727564477005719E-2</v>
      </c>
      <c r="BE27" s="78">
        <v>5.2042576295836689E-2</v>
      </c>
      <c r="BF27" s="78">
        <v>7.8379540680679163E-2</v>
      </c>
      <c r="BG27" s="78">
        <v>6.6046799870837516E-2</v>
      </c>
      <c r="BH27" s="78">
        <v>4.7407558241546813E-2</v>
      </c>
      <c r="BI27" s="78">
        <v>3.0573319807017989E-2</v>
      </c>
      <c r="BJ27" s="78">
        <v>3.5564493592003643E-2</v>
      </c>
      <c r="BK27" s="78">
        <v>4.8840987497448758E-2</v>
      </c>
      <c r="BL27" s="78">
        <v>5.7066443605090646E-2</v>
      </c>
      <c r="BM27" s="78">
        <v>7.2335633488505538E-2</v>
      </c>
      <c r="BN27" s="78">
        <v>8.1275069251011328E-2</v>
      </c>
      <c r="BO27" s="78">
        <v>6.5139968051177194E-2</v>
      </c>
      <c r="BP27" s="78">
        <v>4.737898039783326E-2</v>
      </c>
      <c r="BQ27" s="78">
        <v>8.8377100799308148E-2</v>
      </c>
      <c r="BR27" s="78">
        <v>6.4389804900327585E-2</v>
      </c>
      <c r="BS27" s="78">
        <v>4.9644362013065116E-2</v>
      </c>
      <c r="BT27" s="78">
        <v>4.4540676755549576E-2</v>
      </c>
      <c r="BU27" s="78">
        <v>6.9192853895121809E-2</v>
      </c>
      <c r="BV27" s="78">
        <v>4.9910152901050046E-2</v>
      </c>
      <c r="BW27" s="78">
        <v>6.9751366267294224E-2</v>
      </c>
      <c r="BX27" s="78">
        <v>4.1894324960694472E-2</v>
      </c>
      <c r="BY27" s="78">
        <v>5.9934114781352327E-2</v>
      </c>
      <c r="BZ27" s="78">
        <v>2.794600707888515E-2</v>
      </c>
      <c r="CA27" s="78">
        <v>5.5558353754531879E-2</v>
      </c>
      <c r="CB27" s="78">
        <v>3.9477997416690482E-2</v>
      </c>
      <c r="CC27" s="78">
        <v>5.5377130299909115E-2</v>
      </c>
      <c r="CD27" s="78">
        <v>4.2404473708971192E-2</v>
      </c>
      <c r="CE27" s="78">
        <v>4.9553931183534308E-2</v>
      </c>
      <c r="CF27" s="78">
        <v>4.0033689501926907E-2</v>
      </c>
      <c r="CG27" s="78">
        <v>6.4656002789063749E-2</v>
      </c>
      <c r="CH27" s="78">
        <v>4.6994177992017744E-2</v>
      </c>
      <c r="CI27" s="78">
        <v>6.2840506730275539E-2</v>
      </c>
      <c r="CJ27" s="78">
        <v>3.8777773540556511E-2</v>
      </c>
      <c r="CK27" s="78">
        <v>6.4019582125706048E-2</v>
      </c>
      <c r="CL27" s="78">
        <v>4.3855666356782924E-2</v>
      </c>
      <c r="CM27" s="78">
        <v>5.7594263529611528E-2</v>
      </c>
      <c r="CN27" s="78">
        <v>1.8029804049725463E-2</v>
      </c>
      <c r="CO27" s="78">
        <v>3.3938637026392451E-2</v>
      </c>
      <c r="CP27" s="78">
        <v>7.8125823967080024E-2</v>
      </c>
      <c r="CQ27" s="78">
        <v>6.2146309645140591E-2</v>
      </c>
      <c r="CR27" s="78">
        <v>6.1382862832700745E-2</v>
      </c>
      <c r="CS27" s="78">
        <v>6.3408442244524174E-2</v>
      </c>
      <c r="CT27" s="78">
        <v>6.3685214259891612E-2</v>
      </c>
      <c r="CU27" s="78">
        <v>5.5158779020356978E-2</v>
      </c>
      <c r="CV27" s="78">
        <v>5.7349148526453911E-2</v>
      </c>
      <c r="CW27" s="78">
        <v>2.5629581350027974E-2</v>
      </c>
      <c r="CX27" s="78">
        <v>4.5426983355385885E-2</v>
      </c>
      <c r="CY27" s="78">
        <v>5.5366559306497448E-2</v>
      </c>
      <c r="CZ27" s="78">
        <v>4.9264878599617423E-2</v>
      </c>
      <c r="DA27" s="78">
        <v>4.8330616345713964E-2</v>
      </c>
      <c r="DB27" s="78">
        <v>6.5964323652434625E-2</v>
      </c>
      <c r="DC27" s="78">
        <v>6.5866353549202158E-2</v>
      </c>
      <c r="DD27" s="78">
        <v>5.0265634719506277E-2</v>
      </c>
      <c r="DE27" s="78">
        <v>3.8830549019157418E-2</v>
      </c>
      <c r="DF27" s="78">
        <v>5.1477975013045962E-2</v>
      </c>
      <c r="DG27" s="78">
        <v>4.520687901965182E-2</v>
      </c>
      <c r="DH27" s="78">
        <v>7.4276352517005359E-2</v>
      </c>
      <c r="DI27" s="78">
        <v>4.6931587111779527E-2</v>
      </c>
      <c r="DJ27" s="78">
        <v>5.608316004591142E-2</v>
      </c>
      <c r="DK27" s="78">
        <v>3.8593642504304443E-2</v>
      </c>
      <c r="DL27" s="78">
        <v>5.670262338544127E-2</v>
      </c>
      <c r="DM27" s="78">
        <v>4.9894567756385996E-2</v>
      </c>
      <c r="DN27" s="78">
        <v>6.1109969263557551E-2</v>
      </c>
      <c r="DO27" s="78">
        <v>6.1717308368592107E-2</v>
      </c>
      <c r="DP27" s="78">
        <v>7.6667418339493393E-2</v>
      </c>
      <c r="DQ27" s="78">
        <v>7.3657559740370415E-2</v>
      </c>
      <c r="DR27" s="78">
        <v>5.9724251000643637E-2</v>
      </c>
      <c r="DS27" s="78">
        <v>5.8837844151752722E-2</v>
      </c>
      <c r="DT27" s="78">
        <v>7.1004781603298622E-2</v>
      </c>
      <c r="DU27" s="78">
        <v>4.8649846930465888E-2</v>
      </c>
    </row>
    <row r="28" spans="1:125">
      <c r="A28" s="56" t="s">
        <v>270</v>
      </c>
      <c r="B28" s="78">
        <v>2.1236781399133022</v>
      </c>
      <c r="C28" s="78">
        <v>1.9402571423350463</v>
      </c>
      <c r="D28" s="78">
        <v>1.9761493697729984</v>
      </c>
      <c r="E28" s="78">
        <v>1.8176005307477623</v>
      </c>
      <c r="F28" s="78">
        <v>1.8088085885246403</v>
      </c>
      <c r="G28" s="78">
        <v>1.8128261442233091</v>
      </c>
      <c r="H28" s="78">
        <v>1.7850759092747293</v>
      </c>
      <c r="I28" s="78">
        <v>1.9254411248373622</v>
      </c>
      <c r="J28" s="78">
        <v>1.9996170562503024</v>
      </c>
      <c r="K28" s="78">
        <v>1.9024354957388743</v>
      </c>
      <c r="L28" s="78">
        <v>1.9577653725312667</v>
      </c>
      <c r="M28" s="78">
        <v>1.9370979711937659</v>
      </c>
      <c r="N28" s="78">
        <v>1.9699152460480478</v>
      </c>
      <c r="O28" s="78">
        <v>1.7015763554519154</v>
      </c>
      <c r="P28" s="78">
        <v>1.7719081978038485</v>
      </c>
      <c r="Q28" s="78">
        <v>1.8754384540936244</v>
      </c>
      <c r="R28" s="78">
        <v>1.8561987930415424</v>
      </c>
      <c r="S28" s="78">
        <v>1.8644065767925611</v>
      </c>
      <c r="T28" s="78">
        <v>1.9857918349289199</v>
      </c>
      <c r="U28" s="78">
        <v>1.9919903265485646</v>
      </c>
      <c r="V28" s="78">
        <v>2.0272719094004921</v>
      </c>
      <c r="W28" s="78">
        <v>1.9296813752604445</v>
      </c>
      <c r="X28" s="78">
        <v>1.9792113810691627</v>
      </c>
      <c r="Y28" s="78">
        <v>1.9116217244215883</v>
      </c>
      <c r="Z28" s="78">
        <v>1.9650382604015064</v>
      </c>
      <c r="AA28" s="78">
        <v>2.0760956667733623</v>
      </c>
      <c r="AB28" s="78">
        <v>1.9395306525383764</v>
      </c>
      <c r="AC28" s="78">
        <v>1.8256146673915119</v>
      </c>
      <c r="AD28" s="78">
        <v>1.8244063392523824</v>
      </c>
      <c r="AE28" s="78">
        <v>1.9993513457725318</v>
      </c>
      <c r="AF28" s="78">
        <v>1.9129836622421523</v>
      </c>
      <c r="AG28" s="78">
        <v>1.9900352729267994</v>
      </c>
      <c r="AH28" s="78">
        <v>1.9089961405487443</v>
      </c>
      <c r="AI28" s="78">
        <v>1.9909907800697166</v>
      </c>
      <c r="AJ28" s="78">
        <v>1.9612580853372827</v>
      </c>
      <c r="AK28" s="78">
        <v>1.8459072700931982</v>
      </c>
      <c r="AL28" s="78">
        <v>2.0946905271315606</v>
      </c>
      <c r="AM28" s="78">
        <v>1.8195661471902695</v>
      </c>
      <c r="AN28" s="78">
        <v>1.7247438361930902</v>
      </c>
      <c r="AO28" s="78">
        <v>1.7586187230893373</v>
      </c>
      <c r="AP28" s="77">
        <v>1.8554506566491689</v>
      </c>
      <c r="AQ28" s="78">
        <v>1.8947750756070099</v>
      </c>
      <c r="AR28" s="78">
        <v>1.8444789066589089</v>
      </c>
      <c r="AS28" s="78">
        <v>1.8793786422340246</v>
      </c>
      <c r="AT28" s="78">
        <v>1.890355600182211</v>
      </c>
      <c r="AU28" s="78">
        <v>2.0443415032389107</v>
      </c>
      <c r="AV28" s="78">
        <v>1.8614835869582307</v>
      </c>
      <c r="AW28" s="78">
        <v>1.8127260907503262</v>
      </c>
      <c r="AX28" s="78">
        <v>2.0064538450653631</v>
      </c>
      <c r="AY28" s="78">
        <v>1.9374611727036173</v>
      </c>
      <c r="AZ28" s="78">
        <v>1.83093844841194</v>
      </c>
      <c r="BA28" s="78">
        <v>1.8802235338722315</v>
      </c>
      <c r="BB28" s="78">
        <v>2.0039295748482227</v>
      </c>
      <c r="BC28" s="78">
        <v>2.043350970999537</v>
      </c>
      <c r="BD28" s="78">
        <v>1.793480017695777</v>
      </c>
      <c r="BE28" s="78">
        <v>1.9744837506984938</v>
      </c>
      <c r="BF28" s="78">
        <v>1.8936576685339157</v>
      </c>
      <c r="BG28" s="78">
        <v>1.9150100674602737</v>
      </c>
      <c r="BH28" s="78">
        <v>2.0442059576816352</v>
      </c>
      <c r="BI28" s="78">
        <v>1.9423077046787112</v>
      </c>
      <c r="BJ28" s="78">
        <v>1.7823443241584345</v>
      </c>
      <c r="BK28" s="78">
        <v>2.0204286296821885</v>
      </c>
      <c r="BL28" s="78">
        <v>1.9619572164065899</v>
      </c>
      <c r="BM28" s="78">
        <v>2.0170344300270013</v>
      </c>
      <c r="BN28" s="78">
        <v>1.9967116329789718</v>
      </c>
      <c r="BO28" s="78">
        <v>1.9465996072831864</v>
      </c>
      <c r="BP28" s="78">
        <v>1.9219883282342203</v>
      </c>
      <c r="BQ28" s="78">
        <v>1.9310280734377332</v>
      </c>
      <c r="BR28" s="78">
        <v>1.8233053298948032</v>
      </c>
      <c r="BS28" s="78">
        <v>1.9522583717915751</v>
      </c>
      <c r="BT28" s="78">
        <v>1.8968444499164747</v>
      </c>
      <c r="BU28" s="78">
        <v>1.808194915667531</v>
      </c>
      <c r="BV28" s="78">
        <v>1.7722606043179088</v>
      </c>
      <c r="BW28" s="78">
        <v>1.9666535323115046</v>
      </c>
      <c r="BX28" s="78">
        <v>1.936252290898862</v>
      </c>
      <c r="BY28" s="78">
        <v>2.0556020494146012</v>
      </c>
      <c r="BZ28" s="78">
        <v>1.8371896784918504</v>
      </c>
      <c r="CA28" s="78">
        <v>1.8628517724523876</v>
      </c>
      <c r="CB28" s="78">
        <v>1.835841499199548</v>
      </c>
      <c r="CC28" s="78">
        <v>1.8900155104149912</v>
      </c>
      <c r="CD28" s="78">
        <v>1.8296767353021779</v>
      </c>
      <c r="CE28" s="78">
        <v>1.8486239442680372</v>
      </c>
      <c r="CF28" s="78">
        <v>1.8453138318988478</v>
      </c>
      <c r="CG28" s="78">
        <v>2.0492797547317041</v>
      </c>
      <c r="CH28" s="78">
        <v>1.9442832110219561</v>
      </c>
      <c r="CI28" s="78">
        <v>1.9152974156583431</v>
      </c>
      <c r="CJ28" s="78">
        <v>1.8677012011007532</v>
      </c>
      <c r="CK28" s="78">
        <v>1.9262222902720614</v>
      </c>
      <c r="CL28" s="78">
        <v>1.8762736743151116</v>
      </c>
      <c r="CM28" s="78">
        <v>1.8621966392076843</v>
      </c>
      <c r="CN28" s="78">
        <v>1.9505593088471449</v>
      </c>
      <c r="CO28" s="78">
        <v>2.1834403062645795</v>
      </c>
      <c r="CP28" s="78">
        <v>2.011188291983764</v>
      </c>
      <c r="CQ28" s="78">
        <v>1.9862973564917847</v>
      </c>
      <c r="CR28" s="78">
        <v>1.8497879889592006</v>
      </c>
      <c r="CS28" s="78">
        <v>1.9503550520500446</v>
      </c>
      <c r="CT28" s="78">
        <v>1.834326655089709</v>
      </c>
      <c r="CU28" s="78">
        <v>1.9043100371697972</v>
      </c>
      <c r="CV28" s="78">
        <v>1.9999036705759399</v>
      </c>
      <c r="CW28" s="78">
        <v>1.9176559559388699</v>
      </c>
      <c r="CX28" s="78">
        <v>1.9997532714057642</v>
      </c>
      <c r="CY28" s="78">
        <v>1.9968733888495314</v>
      </c>
      <c r="CZ28" s="78">
        <v>1.9392664344247843</v>
      </c>
      <c r="DA28" s="78">
        <v>1.8714747978472783</v>
      </c>
      <c r="DB28" s="78">
        <v>1.8359911512107265</v>
      </c>
      <c r="DC28" s="78">
        <v>1.7995032440237482</v>
      </c>
      <c r="DD28" s="78">
        <v>1.989343683791484</v>
      </c>
      <c r="DE28" s="78">
        <v>1.8474476035489424</v>
      </c>
      <c r="DF28" s="78">
        <v>1.9025022854929901</v>
      </c>
      <c r="DG28" s="78">
        <v>1.8777257129618878</v>
      </c>
      <c r="DH28" s="78">
        <v>1.9009531527449814</v>
      </c>
      <c r="DI28" s="78">
        <v>1.872716596164697</v>
      </c>
      <c r="DJ28" s="78">
        <v>1.9566970307921026</v>
      </c>
      <c r="DK28" s="78">
        <v>1.9968707421135012</v>
      </c>
      <c r="DL28" s="78">
        <v>1.8412442846693127</v>
      </c>
      <c r="DM28" s="78">
        <v>1.8174082145757511</v>
      </c>
      <c r="DN28" s="78">
        <v>1.9698133275657168</v>
      </c>
      <c r="DO28" s="78">
        <v>1.9459571610788517</v>
      </c>
      <c r="DP28" s="78">
        <v>1.9623766705083097</v>
      </c>
      <c r="DQ28" s="78">
        <v>1.893449438175216</v>
      </c>
      <c r="DR28" s="78">
        <v>1.9819420502413203</v>
      </c>
      <c r="DS28" s="78">
        <v>1.9619161252401405</v>
      </c>
      <c r="DT28" s="78">
        <v>1.8836635494956482</v>
      </c>
      <c r="DU28" s="78">
        <v>1.7775658851908636</v>
      </c>
    </row>
    <row r="29" spans="1:125">
      <c r="A29" s="56" t="s">
        <v>48</v>
      </c>
      <c r="B29" s="78">
        <v>4.2362567605357206E-2</v>
      </c>
      <c r="C29" s="78">
        <v>4.0110043397392596E-2</v>
      </c>
      <c r="D29" s="78">
        <v>4.0134944746611008E-2</v>
      </c>
      <c r="E29" s="78">
        <v>3.5136431025191532E-2</v>
      </c>
      <c r="F29" s="78">
        <v>3.900373523513833E-2</v>
      </c>
      <c r="G29" s="78">
        <v>3.8506211854450752E-2</v>
      </c>
      <c r="H29" s="78">
        <v>4.0396073922845097E-2</v>
      </c>
      <c r="I29" s="78">
        <v>4.2397615506902797E-2</v>
      </c>
      <c r="J29" s="78">
        <v>4.3958014718653869E-2</v>
      </c>
      <c r="K29" s="78">
        <v>7.0546380415024049E-2</v>
      </c>
      <c r="L29" s="78">
        <v>6.4126458916442003E-2</v>
      </c>
      <c r="M29" s="78">
        <v>7.1905777754700834E-2</v>
      </c>
      <c r="N29" s="78">
        <v>6.4505935678328394E-2</v>
      </c>
      <c r="O29" s="78">
        <v>7.0833142923997575E-2</v>
      </c>
      <c r="P29" s="78">
        <v>6.7031701643449765E-2</v>
      </c>
      <c r="Q29" s="78">
        <v>7.3900887997256581E-2</v>
      </c>
      <c r="R29" s="78">
        <v>7.0635439160521452E-2</v>
      </c>
      <c r="S29" s="78">
        <v>6.0551202413984456E-2</v>
      </c>
      <c r="T29" s="78">
        <v>4.3365274832238662E-2</v>
      </c>
      <c r="U29" s="78">
        <v>3.8729258083279386E-2</v>
      </c>
      <c r="V29" s="78">
        <v>4.5131788331402953E-2</v>
      </c>
      <c r="W29" s="78">
        <v>4.3314101350444029E-2</v>
      </c>
      <c r="X29" s="78">
        <v>5.0816004445315907E-2</v>
      </c>
      <c r="Y29" s="78">
        <v>3.9906269861571239E-2</v>
      </c>
      <c r="Z29" s="78">
        <v>5.0881936168849479E-2</v>
      </c>
      <c r="AA29" s="78">
        <v>3.4261658346936563E-2</v>
      </c>
      <c r="AB29" s="78">
        <v>3.1224452954943551E-2</v>
      </c>
      <c r="AC29" s="78">
        <v>3.1045654138298236E-2</v>
      </c>
      <c r="AD29" s="78">
        <v>3.1379154846497857E-2</v>
      </c>
      <c r="AE29" s="78">
        <v>4.4577226237302849E-2</v>
      </c>
      <c r="AF29" s="78">
        <v>3.3029828787313864E-2</v>
      </c>
      <c r="AG29" s="78">
        <v>3.8725426879603848E-2</v>
      </c>
      <c r="AH29" s="78">
        <v>3.5181206924568303E-2</v>
      </c>
      <c r="AI29" s="78">
        <v>3.7671877169136198E-2</v>
      </c>
      <c r="AJ29" s="78">
        <v>3.9564205508368616E-2</v>
      </c>
      <c r="AK29" s="78">
        <v>4.1804804072812299E-2</v>
      </c>
      <c r="AL29" s="78">
        <v>5.0906379116366009E-2</v>
      </c>
      <c r="AM29" s="78">
        <v>4.5212463702314555E-2</v>
      </c>
      <c r="AN29" s="78">
        <v>4.9826315763031793E-2</v>
      </c>
      <c r="AO29" s="78">
        <v>3.8498792009996397E-2</v>
      </c>
      <c r="AP29" s="77">
        <v>3.1287661692609742E-2</v>
      </c>
      <c r="AQ29" s="78">
        <v>3.3007217613724854E-2</v>
      </c>
      <c r="AR29" s="78">
        <v>4.1576250017404684E-2</v>
      </c>
      <c r="AS29" s="78">
        <v>3.6420959653722954E-2</v>
      </c>
      <c r="AT29" s="78">
        <v>4.0855734110668535E-2</v>
      </c>
      <c r="AU29" s="78">
        <v>3.7097677783631773E-2</v>
      </c>
      <c r="AV29" s="78">
        <v>4.0477727558106184E-2</v>
      </c>
      <c r="AW29" s="78">
        <v>3.7755748230379541E-2</v>
      </c>
      <c r="AX29" s="78">
        <v>3.7383446012438475E-2</v>
      </c>
      <c r="AY29" s="78">
        <v>4.3819200318460774E-2</v>
      </c>
      <c r="AZ29" s="78">
        <v>4.5727930453243672E-2</v>
      </c>
      <c r="BA29" s="78">
        <v>3.9302228591337154E-2</v>
      </c>
      <c r="BB29" s="78">
        <v>5.3168230482639252E-2</v>
      </c>
      <c r="BC29" s="78">
        <v>5.1330534746813372E-2</v>
      </c>
      <c r="BD29" s="78">
        <v>4.8073278011576938E-2</v>
      </c>
      <c r="BE29" s="78">
        <v>4.8652142938122582E-2</v>
      </c>
      <c r="BF29" s="78">
        <v>4.5710013741752563E-2</v>
      </c>
      <c r="BG29" s="78">
        <v>4.4453051030640227E-2</v>
      </c>
      <c r="BH29" s="78">
        <v>1.6554857983964246E-2</v>
      </c>
      <c r="BI29" s="78">
        <v>3.6268139944121959E-2</v>
      </c>
      <c r="BJ29" s="78">
        <v>3.4807878696249211E-2</v>
      </c>
      <c r="BK29" s="78">
        <v>3.7815565224701912E-2</v>
      </c>
      <c r="BL29" s="78">
        <v>3.6154413255141064E-2</v>
      </c>
      <c r="BM29" s="78">
        <v>4.1594879314680845E-2</v>
      </c>
      <c r="BN29" s="78">
        <v>3.4805860472305543E-2</v>
      </c>
      <c r="BO29" s="78">
        <v>4.1052794034432384E-2</v>
      </c>
      <c r="BP29" s="78">
        <v>3.4595748183876597E-2</v>
      </c>
      <c r="BQ29" s="78">
        <v>3.1440574384026192E-2</v>
      </c>
      <c r="BR29" s="78">
        <v>3.0288928500826366E-2</v>
      </c>
      <c r="BS29" s="78">
        <v>4.7959342388186617E-2</v>
      </c>
      <c r="BT29" s="78">
        <v>3.8543607345700483E-2</v>
      </c>
      <c r="BU29" s="78">
        <v>4.1256178373997636E-2</v>
      </c>
      <c r="BV29" s="78">
        <v>3.7732031090136044E-2</v>
      </c>
      <c r="BW29" s="78">
        <v>3.377714313991189E-2</v>
      </c>
      <c r="BX29" s="78">
        <v>3.607521114982342E-2</v>
      </c>
      <c r="BY29" s="78">
        <v>3.5767713230125078E-2</v>
      </c>
      <c r="BZ29" s="78">
        <v>4.7053716038195595E-2</v>
      </c>
      <c r="CA29" s="78">
        <v>4.0164984650641007E-2</v>
      </c>
      <c r="CB29" s="78">
        <v>5.2264288370594901E-2</v>
      </c>
      <c r="CC29" s="78">
        <v>5.2276538317088235E-2</v>
      </c>
      <c r="CD29" s="78">
        <v>5.2259002025261674E-2</v>
      </c>
      <c r="CE29" s="78">
        <v>4.5857989679461711E-2</v>
      </c>
      <c r="CF29" s="78">
        <v>5.0254451036735003E-2</v>
      </c>
      <c r="CG29" s="78">
        <v>3.2936733968306278E-2</v>
      </c>
      <c r="CH29" s="78">
        <v>3.3177853195180171E-2</v>
      </c>
      <c r="CI29" s="78">
        <v>3.5123742897568651E-2</v>
      </c>
      <c r="CJ29" s="78">
        <v>3.9212748501898355E-2</v>
      </c>
      <c r="CK29" s="78">
        <v>3.8608406365051619E-2</v>
      </c>
      <c r="CL29" s="78">
        <v>4.3438838345613538E-2</v>
      </c>
      <c r="CM29" s="78">
        <v>4.2119037973438439E-2</v>
      </c>
      <c r="CN29" s="78">
        <v>3.6772036231866014E-2</v>
      </c>
      <c r="CO29" s="78">
        <v>3.8368292440082871E-2</v>
      </c>
      <c r="CP29" s="78">
        <v>4.1589690445607418E-2</v>
      </c>
      <c r="CQ29" s="78">
        <v>4.4627461791951414E-2</v>
      </c>
      <c r="CR29" s="78">
        <v>2.8143435762072778E-2</v>
      </c>
      <c r="CS29" s="78">
        <v>3.6561483898219518E-2</v>
      </c>
      <c r="CT29" s="78">
        <v>3.0986384609426987E-2</v>
      </c>
      <c r="CU29" s="78">
        <v>3.0324001423488733E-2</v>
      </c>
      <c r="CV29" s="78">
        <v>3.5102612362297156E-2</v>
      </c>
      <c r="CW29" s="78">
        <v>4.1286282751435456E-2</v>
      </c>
      <c r="CX29" s="78">
        <v>4.4818366145498729E-2</v>
      </c>
      <c r="CY29" s="78">
        <v>4.479009014234326E-2</v>
      </c>
      <c r="CZ29" s="78">
        <v>4.2339618552704614E-2</v>
      </c>
      <c r="DA29" s="78">
        <v>4.5067081994827077E-2</v>
      </c>
      <c r="DB29" s="78">
        <v>4.8243191965526587E-2</v>
      </c>
      <c r="DC29" s="78">
        <v>3.9541632768808475E-2</v>
      </c>
      <c r="DD29" s="78">
        <v>4.6292778146460684E-2</v>
      </c>
      <c r="DE29" s="78">
        <v>4.8645843905891745E-2</v>
      </c>
      <c r="DF29" s="78">
        <v>4.8583242952716522E-2</v>
      </c>
      <c r="DG29" s="78">
        <v>4.5782098154580557E-2</v>
      </c>
      <c r="DH29" s="78">
        <v>4.5877459887550515E-2</v>
      </c>
      <c r="DI29" s="78">
        <v>4.9829073220326099E-2</v>
      </c>
      <c r="DJ29" s="78">
        <v>4.8673002831893096E-2</v>
      </c>
      <c r="DK29" s="78">
        <v>4.8187650589977225E-2</v>
      </c>
      <c r="DL29" s="78">
        <v>5.215956857696296E-2</v>
      </c>
      <c r="DM29" s="78">
        <v>4.1541804732097974E-2</v>
      </c>
      <c r="DN29" s="78">
        <v>3.4480539773255971E-2</v>
      </c>
      <c r="DO29" s="78">
        <v>5.0216777544020326E-2</v>
      </c>
      <c r="DP29" s="78">
        <v>3.2469297720772304E-2</v>
      </c>
      <c r="DQ29" s="78">
        <v>3.9238096600021859E-2</v>
      </c>
      <c r="DR29" s="78">
        <v>3.5274072288161429E-2</v>
      </c>
      <c r="DS29" s="78">
        <v>4.3009364190781926E-2</v>
      </c>
      <c r="DT29" s="78">
        <v>3.1235857016933339E-2</v>
      </c>
      <c r="DU29" s="78">
        <v>4.6831092034434758E-2</v>
      </c>
    </row>
    <row r="30" spans="1:125">
      <c r="A30" s="56" t="s">
        <v>55</v>
      </c>
      <c r="B30" s="78">
        <v>3.0547227538063821E-3</v>
      </c>
      <c r="C30" s="78">
        <v>1.1516474885974509E-3</v>
      </c>
      <c r="D30" s="78">
        <v>1.8278469965182483E-3</v>
      </c>
      <c r="E30" s="78">
        <v>9.105316218605893E-4</v>
      </c>
      <c r="F30" s="78">
        <v>7.8227319416850809E-4</v>
      </c>
      <c r="G30" s="78">
        <v>1.7596409095780165E-3</v>
      </c>
      <c r="H30" s="78">
        <v>3.8723140392069393E-3</v>
      </c>
      <c r="I30" s="78">
        <v>1.3912131288559421E-3</v>
      </c>
      <c r="J30" s="78">
        <v>1.5094137445221549E-3</v>
      </c>
      <c r="K30" s="78">
        <v>8.178178637330339E-3</v>
      </c>
      <c r="L30" s="78">
        <v>6.6321997228086333E-3</v>
      </c>
      <c r="M30" s="78">
        <v>7.3155925251839667E-3</v>
      </c>
      <c r="N30" s="78">
        <v>5.130382222305779E-3</v>
      </c>
      <c r="O30" s="78">
        <v>7.7510781004835241E-3</v>
      </c>
      <c r="P30" s="78">
        <v>1.6170554142611437E-2</v>
      </c>
      <c r="Q30" s="78">
        <v>6.9262863862989922E-3</v>
      </c>
      <c r="R30" s="78">
        <v>1.2731030033462638E-2</v>
      </c>
      <c r="S30" s="78">
        <v>9.4591464777921061E-3</v>
      </c>
      <c r="T30" s="78">
        <v>1.6310258705654307E-2</v>
      </c>
      <c r="U30" s="78">
        <v>2.101610652993809E-2</v>
      </c>
      <c r="V30" s="78">
        <v>1.5453191400680901E-2</v>
      </c>
      <c r="W30" s="78">
        <v>1.6726168401475616E-2</v>
      </c>
      <c r="X30" s="78">
        <v>1.7983414707891648E-2</v>
      </c>
      <c r="Y30" s="78">
        <v>1.2181628101192547E-2</v>
      </c>
      <c r="Z30" s="78">
        <v>2.1661105650536739E-2</v>
      </c>
      <c r="AA30" s="78">
        <v>9.1036132704318783E-3</v>
      </c>
      <c r="AB30" s="78">
        <v>4.7894547983922737E-4</v>
      </c>
      <c r="AC30" s="78">
        <v>5.3572828664449933E-4</v>
      </c>
      <c r="AD30" s="78">
        <v>1.163304152894616E-3</v>
      </c>
      <c r="AE30" s="78">
        <v>1.9471710451817285E-3</v>
      </c>
      <c r="AF30" s="78">
        <v>8.4509413059242046E-4</v>
      </c>
      <c r="AG30" s="78">
        <v>9.6490365086133393E-4</v>
      </c>
      <c r="AH30" s="78">
        <v>1.8097329022089986E-3</v>
      </c>
      <c r="AI30" s="78">
        <v>6.7214657632633712E-4</v>
      </c>
      <c r="AJ30" s="78">
        <v>8.6055763481378126E-4</v>
      </c>
      <c r="AK30" s="78">
        <v>2.1666740157354654E-3</v>
      </c>
      <c r="AL30" s="78">
        <v>3.1660723587987991E-3</v>
      </c>
      <c r="AM30" s="78">
        <v>3.4349047081446535E-3</v>
      </c>
      <c r="AN30" s="78">
        <v>3.6191519731908319E-3</v>
      </c>
      <c r="AO30" s="78">
        <v>1.3410133855362284E-3</v>
      </c>
      <c r="AP30" s="77">
        <v>3.6521392718406664E-4</v>
      </c>
      <c r="AQ30" s="78">
        <v>0</v>
      </c>
      <c r="AR30" s="78">
        <v>2.8257527465798842E-3</v>
      </c>
      <c r="AS30" s="78">
        <v>2.958584021715698E-3</v>
      </c>
      <c r="AT30" s="78">
        <v>1.1037751352968364E-3</v>
      </c>
      <c r="AU30" s="78">
        <v>9.0926254679967768E-4</v>
      </c>
      <c r="AV30" s="78">
        <v>2.345782893715064E-3</v>
      </c>
      <c r="AW30" s="78">
        <v>1.998784805668881E-3</v>
      </c>
      <c r="AX30" s="78">
        <v>1.1577528966073434E-3</v>
      </c>
      <c r="AY30" s="78">
        <v>1.9666661257576531E-3</v>
      </c>
      <c r="AZ30" s="78">
        <v>1.0611372274985562E-3</v>
      </c>
      <c r="BA30" s="78">
        <v>1.4898978068961701E-3</v>
      </c>
      <c r="BB30" s="78">
        <v>1.8983171411541303E-3</v>
      </c>
      <c r="BC30" s="78">
        <v>4.0669148762064525E-3</v>
      </c>
      <c r="BD30" s="78">
        <v>5.4191401220072925E-3</v>
      </c>
      <c r="BE30" s="78">
        <v>5.2542279547433948E-3</v>
      </c>
      <c r="BF30" s="78">
        <v>1.6123272459470411E-3</v>
      </c>
      <c r="BG30" s="78">
        <v>1.3092937066375781E-3</v>
      </c>
      <c r="BH30" s="78">
        <v>1.4190923062798106E-3</v>
      </c>
      <c r="BI30" s="78">
        <v>4.8120776950550254E-3</v>
      </c>
      <c r="BJ30" s="78">
        <v>3.8798973209444232E-3</v>
      </c>
      <c r="BK30" s="78">
        <v>3.2227574256378732E-3</v>
      </c>
      <c r="BL30" s="78">
        <v>5.5923439575362608E-4</v>
      </c>
      <c r="BM30" s="78">
        <v>2.6102586349547006E-3</v>
      </c>
      <c r="BN30" s="78">
        <v>1.8000508973803739E-3</v>
      </c>
      <c r="BO30" s="78">
        <v>1.7909335862093202E-3</v>
      </c>
      <c r="BP30" s="78">
        <v>4.4040952609997195E-3</v>
      </c>
      <c r="BQ30" s="78">
        <v>1.8512811462812113E-4</v>
      </c>
      <c r="BR30" s="78">
        <v>6.6575718749739131E-4</v>
      </c>
      <c r="BS30" s="78">
        <v>1.2425326305240108E-2</v>
      </c>
      <c r="BT30" s="78">
        <v>5.0523737068678062E-3</v>
      </c>
      <c r="BU30" s="78">
        <v>1.1659638635142531E-3</v>
      </c>
      <c r="BV30" s="78">
        <v>5.3682093707098895E-3</v>
      </c>
      <c r="BW30" s="78">
        <v>1.0821974953991946E-3</v>
      </c>
      <c r="BX30" s="78">
        <v>6.7829793837011626E-3</v>
      </c>
      <c r="BY30" s="78">
        <v>7.9707816893695178E-4</v>
      </c>
      <c r="BZ30" s="78">
        <v>1.1630511868274622E-2</v>
      </c>
      <c r="CA30" s="78">
        <v>1.3710246731991973E-3</v>
      </c>
      <c r="CB30" s="78">
        <v>1.2482020585185378E-2</v>
      </c>
      <c r="CC30" s="78">
        <v>2.2800266955306106E-3</v>
      </c>
      <c r="CD30" s="78">
        <v>3.9270821863732442E-3</v>
      </c>
      <c r="CE30" s="78">
        <v>2.6350043027314383E-3</v>
      </c>
      <c r="CF30" s="78">
        <v>1.2266789436737761E-2</v>
      </c>
      <c r="CG30" s="78">
        <v>9.1551637533226853E-4</v>
      </c>
      <c r="CH30" s="78">
        <v>5.4721698929890506E-4</v>
      </c>
      <c r="CI30" s="78">
        <v>7.950538013910438E-4</v>
      </c>
      <c r="CJ30" s="78">
        <v>7.615295746980633E-3</v>
      </c>
      <c r="CK30" s="78">
        <v>1.2138828416048001E-3</v>
      </c>
      <c r="CL30" s="78">
        <v>5.7273175567213539E-3</v>
      </c>
      <c r="CM30" s="78">
        <v>1.6365098894805224E-3</v>
      </c>
      <c r="CN30" s="78">
        <v>4.5064054292299786E-3</v>
      </c>
      <c r="CO30" s="78">
        <v>3.3040777095797239E-3</v>
      </c>
      <c r="CP30" s="78">
        <v>9.6809545269099231E-4</v>
      </c>
      <c r="CQ30" s="78">
        <v>4.3520187430266021E-3</v>
      </c>
      <c r="CR30" s="78">
        <v>1.0338678095452513E-3</v>
      </c>
      <c r="CS30" s="78">
        <v>5.21482364531197E-3</v>
      </c>
      <c r="CT30" s="78">
        <v>1.030854764633254E-3</v>
      </c>
      <c r="CU30" s="78">
        <v>1.0522754082798586E-3</v>
      </c>
      <c r="CV30" s="78">
        <v>1.0309426043276786E-3</v>
      </c>
      <c r="CW30" s="78">
        <v>9.3749086043531556E-3</v>
      </c>
      <c r="CX30" s="78">
        <v>1.5138815253651669E-3</v>
      </c>
      <c r="CY30" s="78">
        <v>4.5666815742196791E-3</v>
      </c>
      <c r="CZ30" s="78">
        <v>6.0534967386650365E-4</v>
      </c>
      <c r="DA30" s="78">
        <v>1.5703806690687515E-3</v>
      </c>
      <c r="DB30" s="78">
        <v>2.8651802020023712E-3</v>
      </c>
      <c r="DC30" s="78">
        <v>7.1541908294717833E-4</v>
      </c>
      <c r="DD30" s="78">
        <v>2.2111748874194602E-3</v>
      </c>
      <c r="DE30" s="78">
        <v>2.3182006260552752E-3</v>
      </c>
      <c r="DF30" s="78">
        <v>1.3179661561562267E-3</v>
      </c>
      <c r="DG30" s="78">
        <v>1.8078556992930054E-3</v>
      </c>
      <c r="DH30" s="78">
        <v>1.0891338010631121E-3</v>
      </c>
      <c r="DI30" s="78">
        <v>9.9538914627525354E-3</v>
      </c>
      <c r="DJ30" s="78">
        <v>3.5071329469367253E-3</v>
      </c>
      <c r="DK30" s="78">
        <v>6.0805093074026689E-3</v>
      </c>
      <c r="DL30" s="78">
        <v>8.3144556302622366E-3</v>
      </c>
      <c r="DM30" s="78">
        <v>2.5277786759282132E-3</v>
      </c>
      <c r="DN30" s="78">
        <v>1.3564387230112949E-3</v>
      </c>
      <c r="DO30" s="78">
        <v>4.047489838552556E-3</v>
      </c>
      <c r="DP30" s="78">
        <v>1.04623952940051E-3</v>
      </c>
      <c r="DQ30" s="78">
        <v>1.2742284189566904E-3</v>
      </c>
      <c r="DR30" s="78">
        <v>7.9428714017705905E-4</v>
      </c>
      <c r="DS30" s="78">
        <v>5.8544080452842557E-3</v>
      </c>
      <c r="DT30" s="78">
        <v>9.1152305677167028E-4</v>
      </c>
      <c r="DU30" s="78">
        <v>6.6270040364852702E-3</v>
      </c>
    </row>
    <row r="31" spans="1:125">
      <c r="A31" s="56" t="s">
        <v>271</v>
      </c>
      <c r="B31" s="78">
        <v>2.2190934005233864</v>
      </c>
      <c r="C31" s="78">
        <v>2.0358076358624508</v>
      </c>
      <c r="D31" s="78">
        <v>2.0640959496988933</v>
      </c>
      <c r="E31" s="78">
        <v>1.9215392357181049</v>
      </c>
      <c r="F31" s="78">
        <v>1.9052268076432459</v>
      </c>
      <c r="G31" s="78">
        <v>1.8994381197060979</v>
      </c>
      <c r="H31" s="78">
        <v>1.8734978019212594</v>
      </c>
      <c r="I31" s="78">
        <v>2.02533140164297</v>
      </c>
      <c r="J31" s="78">
        <v>2.0933969314670269</v>
      </c>
      <c r="K31" s="78">
        <v>2.0547101754594079</v>
      </c>
      <c r="L31" s="78">
        <v>2.0866575302175141</v>
      </c>
      <c r="M31" s="78">
        <v>2.083939676390461</v>
      </c>
      <c r="N31" s="78">
        <v>2.1210530108325014</v>
      </c>
      <c r="O31" s="78">
        <v>1.852843793829722</v>
      </c>
      <c r="P31" s="78">
        <v>1.91845039340432</v>
      </c>
      <c r="Q31" s="78">
        <v>2.0351286051177073</v>
      </c>
      <c r="R31" s="78">
        <v>2.0042406393126488</v>
      </c>
      <c r="S31" s="78">
        <v>2.0115411918597892</v>
      </c>
      <c r="T31" s="78">
        <v>2.1291992901273775</v>
      </c>
      <c r="U31" s="78">
        <v>2.0964729376224867</v>
      </c>
      <c r="V31" s="78">
        <v>2.1833639621478791</v>
      </c>
      <c r="W31" s="78">
        <v>2.0713384353103734</v>
      </c>
      <c r="X31" s="78">
        <v>2.1635026595389291</v>
      </c>
      <c r="Y31" s="78">
        <v>2.0289639016678334</v>
      </c>
      <c r="Z31" s="78">
        <v>2.1043304952074053</v>
      </c>
      <c r="AA31" s="78">
        <v>2.1678841370058919</v>
      </c>
      <c r="AB31" s="78">
        <v>2.0471754105973936</v>
      </c>
      <c r="AC31" s="78">
        <v>1.9037448604178298</v>
      </c>
      <c r="AD31" s="78">
        <v>1.9323862555457723</v>
      </c>
      <c r="AE31" s="78">
        <v>2.0992693803208931</v>
      </c>
      <c r="AF31" s="78">
        <v>2.0248009292587605</v>
      </c>
      <c r="AG31" s="78">
        <v>2.0735950366076361</v>
      </c>
      <c r="AH31" s="78">
        <v>2.0189038937623831</v>
      </c>
      <c r="AI31" s="78">
        <v>2.0904532155261877</v>
      </c>
      <c r="AJ31" s="78">
        <v>2.0807719123357136</v>
      </c>
      <c r="AK31" s="78">
        <v>1.9515166318243431</v>
      </c>
      <c r="AL31" s="78">
        <v>2.2224293436221414</v>
      </c>
      <c r="AM31" s="78">
        <v>1.9348638972191845</v>
      </c>
      <c r="AN31" s="78">
        <v>1.8511376214086721</v>
      </c>
      <c r="AO31" s="78">
        <v>1.8605363579516039</v>
      </c>
      <c r="AP31" s="77">
        <v>1.9582260753180394</v>
      </c>
      <c r="AQ31" s="78">
        <v>2.0043845580493378</v>
      </c>
      <c r="AR31" s="78">
        <v>1.9581446721470301</v>
      </c>
      <c r="AS31" s="78">
        <v>1.9624746815921978</v>
      </c>
      <c r="AT31" s="78">
        <v>1.9983897060636375</v>
      </c>
      <c r="AU31" s="78">
        <v>2.1314048937891443</v>
      </c>
      <c r="AV31" s="78">
        <v>1.9761563503375312</v>
      </c>
      <c r="AW31" s="78">
        <v>1.9214887774425933</v>
      </c>
      <c r="AX31" s="78">
        <v>2.1084368928103219</v>
      </c>
      <c r="AY31" s="78">
        <v>2.0374546744220474</v>
      </c>
      <c r="AZ31" s="78">
        <v>1.9418645899246001</v>
      </c>
      <c r="BA31" s="78">
        <v>1.9842381115863998</v>
      </c>
      <c r="BB31" s="78">
        <v>2.1299907245059146</v>
      </c>
      <c r="BC31" s="78">
        <v>2.1702257169878592</v>
      </c>
      <c r="BD31" s="78">
        <v>1.8937000003063671</v>
      </c>
      <c r="BE31" s="78">
        <v>2.0804326978871961</v>
      </c>
      <c r="BF31" s="78">
        <v>2.0193595502022945</v>
      </c>
      <c r="BG31" s="78">
        <v>2.0268192120683892</v>
      </c>
      <c r="BH31" s="78">
        <v>2.109587466213426</v>
      </c>
      <c r="BI31" s="78">
        <v>2.013961242124906</v>
      </c>
      <c r="BJ31" s="78">
        <v>1.8565965937676316</v>
      </c>
      <c r="BK31" s="78">
        <v>2.1103079398299771</v>
      </c>
      <c r="BL31" s="78">
        <v>2.0557373076625751</v>
      </c>
      <c r="BM31" s="78">
        <v>2.1335752014651423</v>
      </c>
      <c r="BN31" s="78">
        <v>2.1145926135996689</v>
      </c>
      <c r="BO31" s="78">
        <v>2.0545833029550056</v>
      </c>
      <c r="BP31" s="78">
        <v>2.00836715207693</v>
      </c>
      <c r="BQ31" s="78">
        <v>2.0510308767356955</v>
      </c>
      <c r="BR31" s="78">
        <v>1.9186498204834543</v>
      </c>
      <c r="BS31" s="78">
        <v>2.0622874024980673</v>
      </c>
      <c r="BT31" s="78">
        <v>1.9849811077245925</v>
      </c>
      <c r="BU31" s="78">
        <v>1.9198099118001646</v>
      </c>
      <c r="BV31" s="78">
        <v>1.8652709976798048</v>
      </c>
      <c r="BW31" s="78">
        <v>2.0712642392141105</v>
      </c>
      <c r="BX31" s="78">
        <v>2.0210048063930808</v>
      </c>
      <c r="BY31" s="78">
        <v>2.1521009555950155</v>
      </c>
      <c r="BZ31" s="78">
        <v>1.9238199134772058</v>
      </c>
      <c r="CA31" s="78">
        <v>1.9599461355307599</v>
      </c>
      <c r="CB31" s="78">
        <v>1.9400658055720188</v>
      </c>
      <c r="CC31" s="78">
        <v>1.999949205727519</v>
      </c>
      <c r="CD31" s="78">
        <v>1.928267293222784</v>
      </c>
      <c r="CE31" s="78">
        <v>1.9466708694337647</v>
      </c>
      <c r="CF31" s="78">
        <v>1.9478687618742476</v>
      </c>
      <c r="CG31" s="78">
        <v>2.1477880078644067</v>
      </c>
      <c r="CH31" s="78">
        <v>2.0250024591984532</v>
      </c>
      <c r="CI31" s="78">
        <v>2.0140567190875784</v>
      </c>
      <c r="CJ31" s="78">
        <v>1.9533070188901887</v>
      </c>
      <c r="CK31" s="78">
        <v>2.0300641616044239</v>
      </c>
      <c r="CL31" s="78">
        <v>1.9692954965742293</v>
      </c>
      <c r="CM31" s="78">
        <v>1.9635464506002149</v>
      </c>
      <c r="CN31" s="78">
        <v>2.0098675545579665</v>
      </c>
      <c r="CO31" s="78">
        <v>2.2590513134406347</v>
      </c>
      <c r="CP31" s="78">
        <v>2.1318719018491423</v>
      </c>
      <c r="CQ31" s="78">
        <v>2.0974231466719035</v>
      </c>
      <c r="CR31" s="78">
        <v>1.9403481553635191</v>
      </c>
      <c r="CS31" s="78">
        <v>2.0555398018381004</v>
      </c>
      <c r="CT31" s="78">
        <v>1.9300291087236607</v>
      </c>
      <c r="CU31" s="78">
        <v>1.9908450930219226</v>
      </c>
      <c r="CV31" s="78">
        <v>2.0933863740690186</v>
      </c>
      <c r="CW31" s="78">
        <v>1.9939467286446866</v>
      </c>
      <c r="CX31" s="78">
        <v>2.091512502432014</v>
      </c>
      <c r="CY31" s="78">
        <v>2.101596719872592</v>
      </c>
      <c r="CZ31" s="78">
        <v>2.0314762812509728</v>
      </c>
      <c r="DA31" s="78">
        <v>1.9664428768568882</v>
      </c>
      <c r="DB31" s="78">
        <v>1.95306384703069</v>
      </c>
      <c r="DC31" s="78">
        <v>1.9056266494247061</v>
      </c>
      <c r="DD31" s="78">
        <v>2.0881132715448705</v>
      </c>
      <c r="DE31" s="78">
        <v>1.9372421971000469</v>
      </c>
      <c r="DF31" s="78">
        <v>2.0038814696149085</v>
      </c>
      <c r="DG31" s="78">
        <v>1.9705225458354132</v>
      </c>
      <c r="DH31" s="78">
        <v>2.0221960989506003</v>
      </c>
      <c r="DI31" s="78">
        <v>1.9794311479595552</v>
      </c>
      <c r="DJ31" s="78">
        <v>2.0649603266168439</v>
      </c>
      <c r="DK31" s="78">
        <v>2.089732544515186</v>
      </c>
      <c r="DL31" s="78">
        <v>1.9584209322619792</v>
      </c>
      <c r="DM31" s="78">
        <v>1.9113723657401631</v>
      </c>
      <c r="DN31" s="78">
        <v>2.0667602753255419</v>
      </c>
      <c r="DO31" s="78">
        <v>2.061938736830017</v>
      </c>
      <c r="DP31" s="78">
        <v>2.0725596260979757</v>
      </c>
      <c r="DQ31" s="78">
        <v>2.0076193229345649</v>
      </c>
      <c r="DR31" s="78">
        <v>2.0777346606703024</v>
      </c>
      <c r="DS31" s="78">
        <v>2.0696177416279595</v>
      </c>
      <c r="DT31" s="78">
        <v>1.9868157111726519</v>
      </c>
      <c r="DU31" s="78">
        <v>1.8796738281922496</v>
      </c>
    </row>
    <row r="32" spans="1:125">
      <c r="A32" s="17"/>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7"/>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row>
    <row r="33" spans="1:125">
      <c r="A33" s="56" t="s">
        <v>27</v>
      </c>
      <c r="B33" s="78">
        <v>0.2854388542963624</v>
      </c>
      <c r="C33" s="78">
        <v>0.22879919429739981</v>
      </c>
      <c r="D33" s="78">
        <v>0.27381797442901074</v>
      </c>
      <c r="E33" s="78">
        <v>0.38039187097841076</v>
      </c>
      <c r="F33" s="78">
        <v>0.32666072528661538</v>
      </c>
      <c r="G33" s="78">
        <v>0.24704105955538982</v>
      </c>
      <c r="H33" s="78">
        <v>0.25435188747134629</v>
      </c>
      <c r="I33" s="78">
        <v>0.24537137821948818</v>
      </c>
      <c r="J33" s="78">
        <v>0.13119178964805611</v>
      </c>
      <c r="K33" s="78">
        <v>1.9921373767575558E-2</v>
      </c>
      <c r="L33" s="78">
        <v>0</v>
      </c>
      <c r="M33" s="78">
        <v>4.1249881859280267E-2</v>
      </c>
      <c r="N33" s="78">
        <v>2.2380590715727042E-2</v>
      </c>
      <c r="O33" s="78">
        <v>1.9310403264339152E-2</v>
      </c>
      <c r="P33" s="78">
        <v>0</v>
      </c>
      <c r="Q33" s="78">
        <v>5.7975972368604856E-2</v>
      </c>
      <c r="R33" s="78">
        <v>2.6152107658990675E-2</v>
      </c>
      <c r="S33" s="78">
        <v>0</v>
      </c>
      <c r="T33" s="78">
        <v>0</v>
      </c>
      <c r="U33" s="78">
        <v>0</v>
      </c>
      <c r="V33" s="78">
        <v>0</v>
      </c>
      <c r="W33" s="78">
        <v>0</v>
      </c>
      <c r="X33" s="78">
        <v>0</v>
      </c>
      <c r="Y33" s="78">
        <v>0</v>
      </c>
      <c r="Z33" s="78">
        <v>0</v>
      </c>
      <c r="AA33" s="78">
        <v>0</v>
      </c>
      <c r="AB33" s="78">
        <v>0.14296268894451022</v>
      </c>
      <c r="AC33" s="78">
        <v>0.17039628329475195</v>
      </c>
      <c r="AD33" s="78">
        <v>9.7622265492178922E-2</v>
      </c>
      <c r="AE33" s="78">
        <v>5.5053470277062047E-2</v>
      </c>
      <c r="AF33" s="78">
        <v>0.14772763125063265</v>
      </c>
      <c r="AG33" s="78">
        <v>0.16860717881519277</v>
      </c>
      <c r="AH33" s="78">
        <v>8.7467967125707258E-2</v>
      </c>
      <c r="AI33" s="78">
        <v>0.11192806697899482</v>
      </c>
      <c r="AJ33" s="78">
        <v>0.25345301535083958</v>
      </c>
      <c r="AK33" s="78">
        <v>0.26122127301075038</v>
      </c>
      <c r="AL33" s="78">
        <v>0.16435753559137189</v>
      </c>
      <c r="AM33" s="78">
        <v>0.27838692438435753</v>
      </c>
      <c r="AN33" s="78">
        <v>0.40572671186236342</v>
      </c>
      <c r="AO33" s="78">
        <v>0.39327870321734976</v>
      </c>
      <c r="AP33" s="77">
        <v>0.36022157121812509</v>
      </c>
      <c r="AQ33" s="78">
        <v>0.2548607520642035</v>
      </c>
      <c r="AR33" s="78">
        <v>0.1981692785068119</v>
      </c>
      <c r="AS33" s="78">
        <v>0.11427557712421313</v>
      </c>
      <c r="AT33" s="78">
        <v>0.18735964807071592</v>
      </c>
      <c r="AU33" s="78">
        <v>0.18386204914629353</v>
      </c>
      <c r="AV33" s="78">
        <v>0.15382050762319444</v>
      </c>
      <c r="AW33" s="78">
        <v>0.1473037915459767</v>
      </c>
      <c r="AX33" s="78">
        <v>0.20470630622373495</v>
      </c>
      <c r="AY33" s="78">
        <v>0.15268494280130229</v>
      </c>
      <c r="AZ33" s="78">
        <v>0.18886589335339443</v>
      </c>
      <c r="BA33" s="78">
        <v>0.23847658472715008</v>
      </c>
      <c r="BB33" s="78">
        <v>2.2706375956266605E-2</v>
      </c>
      <c r="BC33" s="78">
        <v>3.1960927422872092E-2</v>
      </c>
      <c r="BD33" s="78">
        <v>8.3610428164693634E-2</v>
      </c>
      <c r="BE33" s="78">
        <v>1.9018848805276871E-2</v>
      </c>
      <c r="BF33" s="78">
        <v>0.11221228753301314</v>
      </c>
      <c r="BG33" s="78">
        <v>2.2193702877754358E-2</v>
      </c>
      <c r="BH33" s="78">
        <v>0</v>
      </c>
      <c r="BI33" s="78">
        <v>0</v>
      </c>
      <c r="BJ33" s="78">
        <v>0.33553481162042609</v>
      </c>
      <c r="BK33" s="78">
        <v>0.17714136463976177</v>
      </c>
      <c r="BL33" s="78">
        <v>0.17787274800040223</v>
      </c>
      <c r="BM33" s="78">
        <v>5.9455865503986731E-2</v>
      </c>
      <c r="BN33" s="78">
        <v>3.6365086345951661E-2</v>
      </c>
      <c r="BO33" s="78">
        <v>0.39753187113162292</v>
      </c>
      <c r="BP33" s="78">
        <v>0.18768486967793865</v>
      </c>
      <c r="BQ33" s="78">
        <v>0.14552881332904827</v>
      </c>
      <c r="BR33" s="78">
        <v>7.6303216298104753E-3</v>
      </c>
      <c r="BS33" s="78">
        <v>0.269458520372998</v>
      </c>
      <c r="BT33" s="78">
        <v>0.13616598204263991</v>
      </c>
      <c r="BU33" s="78">
        <v>0.10876774761308206</v>
      </c>
      <c r="BV33" s="78">
        <v>0.14716552418308587</v>
      </c>
      <c r="BW33" s="78">
        <v>3.9183789978907126E-2</v>
      </c>
      <c r="BX33" s="78">
        <v>3.9387958231967363E-2</v>
      </c>
      <c r="BY33" s="78">
        <v>0.38740739053277323</v>
      </c>
      <c r="BZ33" s="78">
        <v>0.59393271161866323</v>
      </c>
      <c r="CA33" s="78">
        <v>0.55435212354424412</v>
      </c>
      <c r="CB33" s="78">
        <v>0.68195408818411707</v>
      </c>
      <c r="CC33" s="78">
        <v>0.49524744558501366</v>
      </c>
      <c r="CD33" s="78">
        <v>0.31990135962092581</v>
      </c>
      <c r="CE33" s="78">
        <v>0.41436306850019183</v>
      </c>
      <c r="CF33" s="78">
        <v>0.37514165239886405</v>
      </c>
      <c r="CG33" s="78">
        <v>0.37794802274830214</v>
      </c>
      <c r="CH33" s="78">
        <v>0.37740988026560751</v>
      </c>
      <c r="CI33" s="78">
        <v>0.32927634419852531</v>
      </c>
      <c r="CJ33" s="78">
        <v>0.42378964822203841</v>
      </c>
      <c r="CK33" s="78">
        <v>0.43840598905242706</v>
      </c>
      <c r="CL33" s="78">
        <v>0.65901589019450224</v>
      </c>
      <c r="CM33" s="78">
        <v>0.36948552748398483</v>
      </c>
      <c r="CN33" s="78">
        <v>0.39791581604751158</v>
      </c>
      <c r="CO33" s="78">
        <v>0</v>
      </c>
      <c r="CP33" s="78">
        <v>6.4614715156183167E-2</v>
      </c>
      <c r="CQ33" s="78">
        <v>2.4546914659337685E-2</v>
      </c>
      <c r="CR33" s="78">
        <v>8.4338999172659343E-2</v>
      </c>
      <c r="CS33" s="78">
        <v>4.8566373428186767E-2</v>
      </c>
      <c r="CT33" s="78">
        <v>3.8673881037367783E-2</v>
      </c>
      <c r="CU33" s="78">
        <v>0.10971074019007566</v>
      </c>
      <c r="CV33" s="78">
        <v>9.1296125829474814E-2</v>
      </c>
      <c r="CW33" s="78">
        <v>0.29173019633024844</v>
      </c>
      <c r="CX33" s="78">
        <v>0.48949597257195471</v>
      </c>
      <c r="CY33" s="78">
        <v>0.4474905472843908</v>
      </c>
      <c r="CZ33" s="78">
        <v>0.51132942028639128</v>
      </c>
      <c r="DA33" s="78">
        <v>0.40536935726768708</v>
      </c>
      <c r="DB33" s="78">
        <v>0.51673878363234749</v>
      </c>
      <c r="DC33" s="78">
        <v>0.3890744309070257</v>
      </c>
      <c r="DD33" s="78">
        <v>0.49923139779916614</v>
      </c>
      <c r="DE33" s="78">
        <v>0.50580133380100845</v>
      </c>
      <c r="DF33" s="78">
        <v>0.8232424211643159</v>
      </c>
      <c r="DG33" s="78">
        <v>0.7512439126961713</v>
      </c>
      <c r="DH33" s="78">
        <v>0.51827643186983996</v>
      </c>
      <c r="DI33" s="78">
        <v>0.51034827778832148</v>
      </c>
      <c r="DJ33" s="78">
        <v>0.76457371510366623</v>
      </c>
      <c r="DK33" s="78">
        <v>0.45807510424912173</v>
      </c>
      <c r="DL33" s="78">
        <v>0.69685035195306178</v>
      </c>
      <c r="DM33" s="78">
        <v>0.20346323467190852</v>
      </c>
      <c r="DN33" s="78">
        <v>0.37448303234887914</v>
      </c>
      <c r="DO33" s="78">
        <v>0.22997069502470513</v>
      </c>
      <c r="DP33" s="78">
        <v>0.42902322327063758</v>
      </c>
      <c r="DQ33" s="78">
        <v>0.25964176326432703</v>
      </c>
      <c r="DR33" s="78">
        <v>0.31627170952857819</v>
      </c>
      <c r="DS33" s="78">
        <v>0.25592820767050417</v>
      </c>
      <c r="DT33" s="78">
        <v>0.279407997958943</v>
      </c>
      <c r="DU33" s="78">
        <v>9.4234030721951328E-2</v>
      </c>
    </row>
    <row r="34" spans="1:125">
      <c r="A34" s="18" t="s">
        <v>272</v>
      </c>
      <c r="B34" s="78">
        <v>3.0187404801185123</v>
      </c>
      <c r="C34" s="78">
        <v>2.855586292127255</v>
      </c>
      <c r="D34" s="78">
        <v>2.9380992785619306</v>
      </c>
      <c r="E34" s="78">
        <v>2.9699208508943498</v>
      </c>
      <c r="F34" s="78">
        <v>2.9441246799095371</v>
      </c>
      <c r="G34" s="78">
        <v>2.9108121927561719</v>
      </c>
      <c r="H34" s="78">
        <v>2.8534369119879446</v>
      </c>
      <c r="I34" s="78">
        <v>2.8629193388548884</v>
      </c>
      <c r="J34" s="78">
        <v>2.8449176802599969</v>
      </c>
      <c r="K34" s="78">
        <v>2.9691866730804666</v>
      </c>
      <c r="L34" s="78">
        <v>2.9223811348415509</v>
      </c>
      <c r="M34" s="78">
        <v>2.863481390922507</v>
      </c>
      <c r="N34" s="78">
        <v>2.8973572093454258</v>
      </c>
      <c r="O34" s="78">
        <v>2.9864171509627786</v>
      </c>
      <c r="P34" s="78">
        <v>2.7900054969691075</v>
      </c>
      <c r="Q34" s="78">
        <v>3.0164649890150042</v>
      </c>
      <c r="R34" s="78">
        <v>3.009395539992417</v>
      </c>
      <c r="S34" s="78">
        <v>3.2510395416285012</v>
      </c>
      <c r="T34" s="78">
        <v>2.9088705534165449</v>
      </c>
      <c r="U34" s="78">
        <v>2.7779721518313925</v>
      </c>
      <c r="V34" s="78">
        <v>2.9892585907460663</v>
      </c>
      <c r="W34" s="78">
        <v>3.0091083313433571</v>
      </c>
      <c r="X34" s="78">
        <v>2.8379146292399486</v>
      </c>
      <c r="Y34" s="78">
        <v>3.0768922004424248</v>
      </c>
      <c r="Z34" s="78">
        <v>2.9429328866105102</v>
      </c>
      <c r="AA34" s="78">
        <v>2.9036971646483987</v>
      </c>
      <c r="AB34" s="78">
        <v>2.9684498155194832</v>
      </c>
      <c r="AC34" s="78">
        <v>3.0510748842114666</v>
      </c>
      <c r="AD34" s="78">
        <v>3.1535938887147674</v>
      </c>
      <c r="AE34" s="78">
        <v>3.051349818325841</v>
      </c>
      <c r="AF34" s="78">
        <v>2.8372387532918038</v>
      </c>
      <c r="AG34" s="78">
        <v>2.8392577482879817</v>
      </c>
      <c r="AH34" s="78">
        <v>2.2684382681049327</v>
      </c>
      <c r="AI34" s="78">
        <v>2.1552229795606488</v>
      </c>
      <c r="AJ34" s="78">
        <v>1.8007941068883093</v>
      </c>
      <c r="AK34" s="78">
        <v>2.107940348112753</v>
      </c>
      <c r="AL34" s="78">
        <v>2.0973879489209195</v>
      </c>
      <c r="AM34" s="78">
        <v>2.0780666644821069</v>
      </c>
      <c r="AN34" s="78">
        <v>2.2473550178736308</v>
      </c>
      <c r="AO34" s="78">
        <v>2.2710492176658263</v>
      </c>
      <c r="AP34" s="77">
        <v>2.0859928474133227</v>
      </c>
      <c r="AQ34" s="78">
        <v>2.0635627375172483</v>
      </c>
      <c r="AR34" s="78">
        <v>2.2618153249131367</v>
      </c>
      <c r="AS34" s="78">
        <v>2.4295037174792644</v>
      </c>
      <c r="AT34" s="78">
        <v>2.1724543774248266</v>
      </c>
      <c r="AU34" s="78">
        <v>2.3058761170757283</v>
      </c>
      <c r="AV34" s="78">
        <v>2.3868605241189575</v>
      </c>
      <c r="AW34" s="78">
        <v>2.5274748736786199</v>
      </c>
      <c r="AX34" s="78">
        <v>2.3522408493574116</v>
      </c>
      <c r="AY34" s="78">
        <v>2.0437053245476244</v>
      </c>
      <c r="AZ34" s="78">
        <v>2.0932532189115762</v>
      </c>
      <c r="BA34" s="78">
        <v>2.1527088158591701</v>
      </c>
      <c r="BB34" s="78">
        <v>2.352392548219878</v>
      </c>
      <c r="BC34" s="78">
        <v>2.3754830838896686</v>
      </c>
      <c r="BD34" s="78">
        <v>2.2252642185527951</v>
      </c>
      <c r="BE34" s="78">
        <v>2.1798126483613363</v>
      </c>
      <c r="BF34" s="78">
        <v>2.3725242208444883</v>
      </c>
      <c r="BG34" s="78">
        <v>2.3785043116277569</v>
      </c>
      <c r="BH34" s="78">
        <v>2.238953899415288</v>
      </c>
      <c r="BI34" s="78">
        <v>2.3969776062924177</v>
      </c>
      <c r="BJ34" s="78">
        <v>2.2170276337857993</v>
      </c>
      <c r="BK34" s="78">
        <v>2.1804056906752263</v>
      </c>
      <c r="BL34" s="78">
        <v>2.2800991374304691</v>
      </c>
      <c r="BM34" s="78">
        <v>2.1113898463931009</v>
      </c>
      <c r="BN34" s="78">
        <v>2.1514482311818401</v>
      </c>
      <c r="BO34" s="78">
        <v>2.4148816359378489</v>
      </c>
      <c r="BP34" s="78">
        <v>1.943361800826485</v>
      </c>
      <c r="BQ34" s="78">
        <v>2.4429671421011951</v>
      </c>
      <c r="BR34" s="78">
        <v>2.7074694742889331</v>
      </c>
      <c r="BS34" s="78">
        <v>2.1005389686101927</v>
      </c>
      <c r="BT34" s="78">
        <v>2.1683954591917867</v>
      </c>
      <c r="BU34" s="78">
        <v>2.1932697619558628</v>
      </c>
      <c r="BV34" s="78">
        <v>2.9586245068512853</v>
      </c>
      <c r="BW34" s="78">
        <v>3.1384713537176356</v>
      </c>
      <c r="BX34" s="78">
        <v>3.1167903969566355</v>
      </c>
      <c r="BY34" s="78">
        <v>2.7246025136558818</v>
      </c>
      <c r="BZ34" s="78">
        <v>2.8814515104437453</v>
      </c>
      <c r="CA34" s="78">
        <v>2.7952677895121485</v>
      </c>
      <c r="CB34" s="78">
        <v>2.8238440075428324</v>
      </c>
      <c r="CC34" s="78">
        <v>2.8699093123707944</v>
      </c>
      <c r="CD34" s="78">
        <v>2.9925435839636227</v>
      </c>
      <c r="CE34" s="78">
        <v>2.9450016786597963</v>
      </c>
      <c r="CF34" s="78">
        <v>2.9673236868093169</v>
      </c>
      <c r="CG34" s="78">
        <v>2.887849748884717</v>
      </c>
      <c r="CH34" s="78">
        <v>2.8854064377704307</v>
      </c>
      <c r="CI34" s="78">
        <v>2.9243069869865894</v>
      </c>
      <c r="CJ34" s="78">
        <v>2.9273343552045015</v>
      </c>
      <c r="CK34" s="78">
        <v>2.9135201263007806</v>
      </c>
      <c r="CL34" s="78">
        <v>3.0335634030378769</v>
      </c>
      <c r="CM34" s="78">
        <v>2.9778112301161683</v>
      </c>
      <c r="CN34" s="78">
        <v>3.0788409073855112</v>
      </c>
      <c r="CO34" s="78">
        <v>3.1687649895699042</v>
      </c>
      <c r="CP34" s="78">
        <v>2.9177365739739174</v>
      </c>
      <c r="CQ34" s="78">
        <v>2.859001640545896</v>
      </c>
      <c r="CR34" s="78">
        <v>3.0468241391364765</v>
      </c>
      <c r="CS34" s="78">
        <v>3.049274410295582</v>
      </c>
      <c r="CT34" s="78">
        <v>2.9630156374149208</v>
      </c>
      <c r="CU34" s="78">
        <v>3.0981670805799375</v>
      </c>
      <c r="CV34" s="78">
        <v>3.1046019682655648</v>
      </c>
      <c r="CW34" s="78">
        <v>2.9969386317772915</v>
      </c>
      <c r="CX34" s="78">
        <v>2.9504230243158243</v>
      </c>
      <c r="CY34" s="78">
        <v>3.0019263479959681</v>
      </c>
      <c r="CZ34" s="78">
        <v>2.9484874126731366</v>
      </c>
      <c r="DA34" s="78">
        <v>3.0372946625178132</v>
      </c>
      <c r="DB34" s="78">
        <v>2.9425534643873843</v>
      </c>
      <c r="DC34" s="78">
        <v>3.0120082259657996</v>
      </c>
      <c r="DD34" s="78">
        <v>3.0906228460128515</v>
      </c>
      <c r="DE34" s="78">
        <v>3.0400977692721045</v>
      </c>
      <c r="DF34" s="78">
        <v>3.0116313330985869</v>
      </c>
      <c r="DG34" s="78">
        <v>3.0275575108605071</v>
      </c>
      <c r="DH34" s="78">
        <v>2.9935208018689345</v>
      </c>
      <c r="DI34" s="78">
        <v>2.5573909146311955</v>
      </c>
      <c r="DJ34" s="78">
        <v>2.8979264162073397</v>
      </c>
      <c r="DK34" s="78">
        <v>2.8400388310653879</v>
      </c>
      <c r="DL34" s="78">
        <v>2.8228358342937598</v>
      </c>
      <c r="DM34" s="78">
        <v>2.8534778872953139</v>
      </c>
      <c r="DN34" s="78">
        <v>2.8015475130212599</v>
      </c>
      <c r="DO34" s="78">
        <v>2.814780996467539</v>
      </c>
      <c r="DP34" s="78">
        <v>2.8118238955275769</v>
      </c>
      <c r="DQ34" s="78">
        <v>2.9041816411601538</v>
      </c>
      <c r="DR34" s="78">
        <v>2.9386891945654301</v>
      </c>
      <c r="DS34" s="78">
        <v>3.0006328634999311</v>
      </c>
      <c r="DT34" s="78">
        <v>3.0178280171695984</v>
      </c>
      <c r="DU34" s="78">
        <v>3.0174158435091001</v>
      </c>
    </row>
    <row r="35" spans="1:125">
      <c r="A35" s="18" t="s">
        <v>273</v>
      </c>
      <c r="B35" s="78">
        <v>3.3041793344148749</v>
      </c>
      <c r="C35" s="78">
        <v>3.0843854864246549</v>
      </c>
      <c r="D35" s="78">
        <v>3.2119172529909412</v>
      </c>
      <c r="E35" s="78">
        <v>3.3503127218727604</v>
      </c>
      <c r="F35" s="78">
        <v>3.2707854051961522</v>
      </c>
      <c r="G35" s="78">
        <v>3.1578532523115617</v>
      </c>
      <c r="H35" s="78">
        <v>3.107788799459291</v>
      </c>
      <c r="I35" s="78">
        <v>3.1082907170743765</v>
      </c>
      <c r="J35" s="78">
        <v>2.976109469908053</v>
      </c>
      <c r="K35" s="78">
        <v>2.9891080468480422</v>
      </c>
      <c r="L35" s="78">
        <v>2.9223811348415509</v>
      </c>
      <c r="M35" s="78">
        <v>2.9047312727817873</v>
      </c>
      <c r="N35" s="78">
        <v>2.9197378000611529</v>
      </c>
      <c r="O35" s="78">
        <v>3.0057275542271178</v>
      </c>
      <c r="P35" s="78">
        <v>2.7900054969691075</v>
      </c>
      <c r="Q35" s="78">
        <v>3.0744409613836092</v>
      </c>
      <c r="R35" s="78">
        <v>3.0355476476514078</v>
      </c>
      <c r="S35" s="78">
        <v>3.2510395416285012</v>
      </c>
      <c r="T35" s="78">
        <v>2.9088705534165449</v>
      </c>
      <c r="U35" s="78">
        <v>2.7779721518313925</v>
      </c>
      <c r="V35" s="78">
        <v>2.9892585907460663</v>
      </c>
      <c r="W35" s="78">
        <v>3.0091083313433571</v>
      </c>
      <c r="X35" s="78">
        <v>2.8379146292399486</v>
      </c>
      <c r="Y35" s="78">
        <v>3.0768922004424248</v>
      </c>
      <c r="Z35" s="78">
        <v>2.9429328866105102</v>
      </c>
      <c r="AA35" s="78">
        <v>2.9036971646483987</v>
      </c>
      <c r="AB35" s="78">
        <v>3.1114125044639933</v>
      </c>
      <c r="AC35" s="78">
        <v>3.2214711675062184</v>
      </c>
      <c r="AD35" s="78">
        <v>3.2512161542069462</v>
      </c>
      <c r="AE35" s="78">
        <v>3.1064032886029032</v>
      </c>
      <c r="AF35" s="78">
        <v>2.9849663845424366</v>
      </c>
      <c r="AG35" s="78">
        <v>3.0078649271031743</v>
      </c>
      <c r="AH35" s="78">
        <v>2.3559062352306399</v>
      </c>
      <c r="AI35" s="78">
        <v>2.2671510465396434</v>
      </c>
      <c r="AJ35" s="78">
        <v>2.0542471222391487</v>
      </c>
      <c r="AK35" s="78">
        <v>2.3691616211235034</v>
      </c>
      <c r="AL35" s="78">
        <v>2.2617454845122915</v>
      </c>
      <c r="AM35" s="78">
        <v>2.3564535888664642</v>
      </c>
      <c r="AN35" s="78">
        <v>2.6530817297359941</v>
      </c>
      <c r="AO35" s="78">
        <v>2.664327920883176</v>
      </c>
      <c r="AP35" s="77">
        <v>2.4462144186314476</v>
      </c>
      <c r="AQ35" s="78">
        <v>2.3184234895814519</v>
      </c>
      <c r="AR35" s="78">
        <v>2.4599846034199486</v>
      </c>
      <c r="AS35" s="78">
        <v>2.5437792946034774</v>
      </c>
      <c r="AT35" s="78">
        <v>2.3598140254955426</v>
      </c>
      <c r="AU35" s="78">
        <v>2.4897381662220219</v>
      </c>
      <c r="AV35" s="78">
        <v>2.5406810317421522</v>
      </c>
      <c r="AW35" s="78">
        <v>2.6747786652245966</v>
      </c>
      <c r="AX35" s="78">
        <v>2.5569471555811467</v>
      </c>
      <c r="AY35" s="78">
        <v>2.1963902673489266</v>
      </c>
      <c r="AZ35" s="78">
        <v>2.2821191122649704</v>
      </c>
      <c r="BA35" s="78">
        <v>2.3911854005863202</v>
      </c>
      <c r="BB35" s="78">
        <v>2.3750989241761444</v>
      </c>
      <c r="BC35" s="78">
        <v>2.4074440113125406</v>
      </c>
      <c r="BD35" s="78">
        <v>2.3088746467174888</v>
      </c>
      <c r="BE35" s="78">
        <v>2.198831497166613</v>
      </c>
      <c r="BF35" s="78">
        <v>2.4847365083775013</v>
      </c>
      <c r="BG35" s="78">
        <v>2.4006980145055112</v>
      </c>
      <c r="BH35" s="78">
        <v>2.238953899415288</v>
      </c>
      <c r="BI35" s="78">
        <v>2.3969776062924177</v>
      </c>
      <c r="BJ35" s="78">
        <v>2.5525624454062252</v>
      </c>
      <c r="BK35" s="78">
        <v>2.357547055314988</v>
      </c>
      <c r="BL35" s="78">
        <v>2.4579718854308714</v>
      </c>
      <c r="BM35" s="78">
        <v>2.1708457118970874</v>
      </c>
      <c r="BN35" s="78">
        <v>2.1878133175277918</v>
      </c>
      <c r="BO35" s="78">
        <v>2.812413507069472</v>
      </c>
      <c r="BP35" s="78">
        <v>2.1310466705044235</v>
      </c>
      <c r="BQ35" s="78">
        <v>2.5884959554302434</v>
      </c>
      <c r="BR35" s="78">
        <v>2.7150997959187437</v>
      </c>
      <c r="BS35" s="78">
        <v>2.3699974889831905</v>
      </c>
      <c r="BT35" s="78">
        <v>2.3045614412344264</v>
      </c>
      <c r="BU35" s="78">
        <v>2.3020375095689447</v>
      </c>
      <c r="BV35" s="78">
        <v>3.1057900310343713</v>
      </c>
      <c r="BW35" s="78">
        <v>3.1776551436965428</v>
      </c>
      <c r="BX35" s="78">
        <v>3.1561783551886027</v>
      </c>
      <c r="BY35" s="78">
        <v>3.1120099041886551</v>
      </c>
      <c r="BZ35" s="78">
        <v>3.4753842220624085</v>
      </c>
      <c r="CA35" s="78">
        <v>3.3496199130563928</v>
      </c>
      <c r="CB35" s="78">
        <v>3.5057980957269494</v>
      </c>
      <c r="CC35" s="78">
        <v>3.3651567579558082</v>
      </c>
      <c r="CD35" s="78">
        <v>3.3124449435845484</v>
      </c>
      <c r="CE35" s="78">
        <v>3.3593647471599883</v>
      </c>
      <c r="CF35" s="78">
        <v>3.3424653392081809</v>
      </c>
      <c r="CG35" s="78">
        <v>3.2657977716330193</v>
      </c>
      <c r="CH35" s="78">
        <v>3.2628163180360383</v>
      </c>
      <c r="CI35" s="78">
        <v>3.2535833311851148</v>
      </c>
      <c r="CJ35" s="78">
        <v>3.3511240034265399</v>
      </c>
      <c r="CK35" s="78">
        <v>3.3519261153532076</v>
      </c>
      <c r="CL35" s="78">
        <v>3.6925792932323791</v>
      </c>
      <c r="CM35" s="78">
        <v>3.3472967576001533</v>
      </c>
      <c r="CN35" s="78">
        <v>3.4767567234330228</v>
      </c>
      <c r="CO35" s="78">
        <v>3.1687649895699042</v>
      </c>
      <c r="CP35" s="78">
        <v>2.9823512891301007</v>
      </c>
      <c r="CQ35" s="78">
        <v>2.8835485552052336</v>
      </c>
      <c r="CR35" s="78">
        <v>3.1311631383091361</v>
      </c>
      <c r="CS35" s="78">
        <v>3.0978407837237687</v>
      </c>
      <c r="CT35" s="78">
        <v>3.0016895184522885</v>
      </c>
      <c r="CU35" s="78">
        <v>3.2078778207700132</v>
      </c>
      <c r="CV35" s="78">
        <v>3.1958980940950394</v>
      </c>
      <c r="CW35" s="78">
        <v>3.2886688281075398</v>
      </c>
      <c r="CX35" s="78">
        <v>3.439918996887779</v>
      </c>
      <c r="CY35" s="78">
        <v>3.449416895280359</v>
      </c>
      <c r="CZ35" s="78">
        <v>3.459816832959528</v>
      </c>
      <c r="DA35" s="78">
        <v>3.4426640197855001</v>
      </c>
      <c r="DB35" s="78">
        <v>3.4592922480197319</v>
      </c>
      <c r="DC35" s="78">
        <v>3.4010826568728252</v>
      </c>
      <c r="DD35" s="78">
        <v>3.5898542438120176</v>
      </c>
      <c r="DE35" s="78">
        <v>3.5458991030731131</v>
      </c>
      <c r="DF35" s="78">
        <v>3.8348737542629028</v>
      </c>
      <c r="DG35" s="78">
        <v>3.7788014235566783</v>
      </c>
      <c r="DH35" s="78">
        <v>3.5117972337387746</v>
      </c>
      <c r="DI35" s="78">
        <v>3.0677391924195172</v>
      </c>
      <c r="DJ35" s="78">
        <v>3.6625001313110062</v>
      </c>
      <c r="DK35" s="78">
        <v>3.2981139353145097</v>
      </c>
      <c r="DL35" s="78">
        <v>3.5196861862468216</v>
      </c>
      <c r="DM35" s="78">
        <v>3.0569411219672222</v>
      </c>
      <c r="DN35" s="78">
        <v>3.1760305453701392</v>
      </c>
      <c r="DO35" s="78">
        <v>3.0447516914922441</v>
      </c>
      <c r="DP35" s="78">
        <v>3.2408471187982144</v>
      </c>
      <c r="DQ35" s="78">
        <v>3.1638234044244808</v>
      </c>
      <c r="DR35" s="78">
        <v>3.2549609040940082</v>
      </c>
      <c r="DS35" s="78">
        <v>3.2565610711704354</v>
      </c>
      <c r="DT35" s="78">
        <v>3.2972360151285414</v>
      </c>
      <c r="DU35" s="78">
        <v>3.1116498742310514</v>
      </c>
    </row>
    <row r="36" spans="1:125">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73"/>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row>
    <row r="37" spans="1:125" ht="13.5">
      <c r="A37" s="18" t="s">
        <v>382</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73"/>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row>
    <row r="38" spans="1:125">
      <c r="A38" s="18" t="s">
        <v>292</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73"/>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row>
    <row r="39" spans="1:125">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73"/>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row>
    <row r="40" spans="1:125" s="55" customFormat="1">
      <c r="A40" s="55" t="s">
        <v>285</v>
      </c>
      <c r="B40" s="70">
        <v>23.077084725565197</v>
      </c>
      <c r="C40" s="70">
        <v>22.12898754854146</v>
      </c>
      <c r="D40" s="70">
        <v>22.524361262267909</v>
      </c>
      <c r="E40" s="70">
        <v>23.664437199333779</v>
      </c>
      <c r="F40" s="70">
        <v>21.214939482032467</v>
      </c>
      <c r="G40" s="70">
        <v>21.536778697281999</v>
      </c>
      <c r="H40" s="70">
        <v>20.214961389652085</v>
      </c>
      <c r="I40" s="70">
        <v>20.775151379361802</v>
      </c>
      <c r="J40" s="70">
        <v>20.809619913156261</v>
      </c>
      <c r="K40" s="70">
        <v>12.336460996440364</v>
      </c>
      <c r="L40" s="70">
        <v>13.966216483923214</v>
      </c>
      <c r="M40" s="70">
        <v>12.323758627366475</v>
      </c>
      <c r="N40" s="70">
        <v>13.970220076005928</v>
      </c>
      <c r="O40" s="70">
        <v>10.989307234683844</v>
      </c>
      <c r="P40" s="70">
        <v>12.092507308282258</v>
      </c>
      <c r="Q40" s="70">
        <v>11.609367123263254</v>
      </c>
      <c r="R40" s="70">
        <v>12.021460168495818</v>
      </c>
      <c r="S40" s="70">
        <v>14.085531527743109</v>
      </c>
      <c r="T40" s="70">
        <v>20.948214055860099</v>
      </c>
      <c r="U40" s="70">
        <v>23.528998013559761</v>
      </c>
      <c r="V40" s="70">
        <v>20.548723364866184</v>
      </c>
      <c r="W40" s="70">
        <v>20.380352074945012</v>
      </c>
      <c r="X40" s="70">
        <v>17.817511620074427</v>
      </c>
      <c r="Y40" s="70">
        <v>21.913725023750199</v>
      </c>
      <c r="Z40" s="70">
        <v>17.666998307392326</v>
      </c>
      <c r="AA40" s="70">
        <v>27.720072859119767</v>
      </c>
      <c r="AB40" s="70">
        <v>28.41562382024587</v>
      </c>
      <c r="AC40" s="70">
        <v>26.900706543657094</v>
      </c>
      <c r="AD40" s="70">
        <v>26.59718755479981</v>
      </c>
      <c r="AE40" s="70">
        <v>20.517831706609979</v>
      </c>
      <c r="AF40" s="70">
        <v>26.494780382376806</v>
      </c>
      <c r="AG40" s="70">
        <v>23.508230802847198</v>
      </c>
      <c r="AH40" s="70">
        <v>24.822739040592424</v>
      </c>
      <c r="AI40" s="70">
        <v>24.177276261210487</v>
      </c>
      <c r="AJ40" s="70">
        <v>22.67710878457903</v>
      </c>
      <c r="AK40" s="70">
        <v>20.199428091943808</v>
      </c>
      <c r="AL40" s="70">
        <v>18.82361565224485</v>
      </c>
      <c r="AM40" s="70">
        <v>18.410477837740356</v>
      </c>
      <c r="AN40" s="70">
        <v>15.83511461353333</v>
      </c>
      <c r="AO40" s="70">
        <v>20.896809101542988</v>
      </c>
      <c r="AP40" s="69">
        <v>27.128868959165199</v>
      </c>
      <c r="AQ40" s="70">
        <v>26.260569022976721</v>
      </c>
      <c r="AR40" s="70">
        <v>20.294752674342394</v>
      </c>
      <c r="AS40" s="70">
        <v>23.605776330864511</v>
      </c>
      <c r="AT40" s="70">
        <v>21.166345226137835</v>
      </c>
      <c r="AU40" s="70">
        <v>25.209376604862275</v>
      </c>
      <c r="AV40" s="70">
        <v>21.037710467689326</v>
      </c>
      <c r="AW40" s="70">
        <v>21.963648751444939</v>
      </c>
      <c r="AX40" s="70">
        <v>24.55303750789356</v>
      </c>
      <c r="AY40" s="70">
        <v>20.22664935799504</v>
      </c>
      <c r="AZ40" s="70">
        <v>18.316714810108607</v>
      </c>
      <c r="BA40" s="70">
        <v>21.885057522432767</v>
      </c>
      <c r="BB40" s="70">
        <v>17.241920318464491</v>
      </c>
      <c r="BC40" s="70">
        <v>18.210529147767225</v>
      </c>
      <c r="BD40" s="70">
        <v>17.066646420276594</v>
      </c>
      <c r="BE40" s="70">
        <v>18.5655139136617</v>
      </c>
      <c r="BF40" s="70">
        <v>18.951583554454913</v>
      </c>
      <c r="BG40" s="70">
        <v>19.707197675549498</v>
      </c>
      <c r="BH40" s="70">
        <v>56.487788921291063</v>
      </c>
      <c r="BI40" s="70">
        <v>24.498987469779159</v>
      </c>
      <c r="BJ40" s="70">
        <v>23.424451812461406</v>
      </c>
      <c r="BK40" s="70">
        <v>24.441525199001752</v>
      </c>
      <c r="BL40" s="70">
        <v>24.824676647857498</v>
      </c>
      <c r="BM40" s="70">
        <v>22.183436685067491</v>
      </c>
      <c r="BN40" s="70">
        <v>26.243294784024929</v>
      </c>
      <c r="BO40" s="70">
        <v>21.691485585079082</v>
      </c>
      <c r="BP40" s="70">
        <v>25.414607340001329</v>
      </c>
      <c r="BQ40" s="70">
        <v>28.096582724473606</v>
      </c>
      <c r="BR40" s="70">
        <v>27.537903705609679</v>
      </c>
      <c r="BS40" s="70">
        <v>18.621705749810332</v>
      </c>
      <c r="BT40" s="70">
        <v>22.51307122128949</v>
      </c>
      <c r="BU40" s="70">
        <v>20.049873326658478</v>
      </c>
      <c r="BV40" s="70">
        <v>21.486851656515949</v>
      </c>
      <c r="BW40" s="70">
        <v>26.635467735628907</v>
      </c>
      <c r="BX40" s="70">
        <v>24.553219615613138</v>
      </c>
      <c r="BY40" s="70">
        <v>26.290766776766752</v>
      </c>
      <c r="BZ40" s="70">
        <v>17.861398298044616</v>
      </c>
      <c r="CA40" s="70">
        <v>21.217102746653907</v>
      </c>
      <c r="CB40" s="70">
        <v>16.068877017859709</v>
      </c>
      <c r="CC40" s="70">
        <v>16.539178419482678</v>
      </c>
      <c r="CD40" s="70">
        <v>16.016537672904121</v>
      </c>
      <c r="CE40" s="70">
        <v>18.44119020289509</v>
      </c>
      <c r="CF40" s="70">
        <v>16.797749069042688</v>
      </c>
      <c r="CG40" s="70">
        <v>28.462700509357738</v>
      </c>
      <c r="CH40" s="70">
        <v>26.808136760539991</v>
      </c>
      <c r="CI40" s="70">
        <v>24.945419896962587</v>
      </c>
      <c r="CJ40" s="70">
        <v>21.788909728735405</v>
      </c>
      <c r="CK40" s="70">
        <v>22.82337752424726</v>
      </c>
      <c r="CL40" s="70">
        <v>19.759382479266055</v>
      </c>
      <c r="CM40" s="70">
        <v>20.225649690148522</v>
      </c>
      <c r="CN40" s="70">
        <v>24.265925849245122</v>
      </c>
      <c r="CO40" s="70">
        <v>26.03300111714756</v>
      </c>
      <c r="CP40" s="70">
        <v>22.121900250210611</v>
      </c>
      <c r="CQ40" s="70">
        <v>20.360923081632766</v>
      </c>
      <c r="CR40" s="70">
        <v>30.067701179436103</v>
      </c>
      <c r="CS40" s="70">
        <v>24.403114140863732</v>
      </c>
      <c r="CT40" s="70">
        <v>27.080779143409309</v>
      </c>
      <c r="CU40" s="70">
        <v>28.728075508542304</v>
      </c>
      <c r="CV40" s="70">
        <v>26.063037253786494</v>
      </c>
      <c r="CW40" s="70">
        <v>21.248109539561206</v>
      </c>
      <c r="CX40" s="70">
        <v>20.411540411168183</v>
      </c>
      <c r="CY40" s="70">
        <v>20.395012622409382</v>
      </c>
      <c r="CZ40" s="70">
        <v>20.952986107069769</v>
      </c>
      <c r="DA40" s="70">
        <v>18.996777203637357</v>
      </c>
      <c r="DB40" s="70">
        <v>17.409645759312106</v>
      </c>
      <c r="DC40" s="70">
        <v>20.818691083243877</v>
      </c>
      <c r="DD40" s="70">
        <v>19.658571670363028</v>
      </c>
      <c r="DE40" s="70">
        <v>17.373278177901664</v>
      </c>
      <c r="DF40" s="70">
        <v>17.914061955002293</v>
      </c>
      <c r="DG40" s="70">
        <v>18.76254931526821</v>
      </c>
      <c r="DH40" s="70">
        <v>18.955159165458095</v>
      </c>
      <c r="DI40" s="70">
        <v>17.192721769077242</v>
      </c>
      <c r="DJ40" s="70">
        <v>18.390385415728591</v>
      </c>
      <c r="DK40" s="70">
        <v>18.956998978899836</v>
      </c>
      <c r="DL40" s="70">
        <v>16.148523009962641</v>
      </c>
      <c r="DM40" s="70">
        <v>20.013475421979901</v>
      </c>
      <c r="DN40" s="70">
        <v>26.134030954536467</v>
      </c>
      <c r="DO40" s="70">
        <v>17.727186780849152</v>
      </c>
      <c r="DP40" s="70">
        <v>27.648072669875305</v>
      </c>
      <c r="DQ40" s="70">
        <v>22.075023056701017</v>
      </c>
      <c r="DR40" s="70">
        <v>25.703409595098829</v>
      </c>
      <c r="DS40" s="70">
        <v>20.867614243444958</v>
      </c>
      <c r="DT40" s="70">
        <v>27.587051981629994</v>
      </c>
      <c r="DU40" s="70">
        <v>17.363881255463564</v>
      </c>
    </row>
    <row r="41" spans="1:125" s="59" customFormat="1">
      <c r="A41" s="59" t="s">
        <v>286</v>
      </c>
      <c r="B41" s="69">
        <v>213.00111752487945</v>
      </c>
      <c r="C41" s="69">
        <v>495.67662437029105</v>
      </c>
      <c r="D41" s="69">
        <v>318.0816688371533</v>
      </c>
      <c r="E41" s="69">
        <v>587.30286627074997</v>
      </c>
      <c r="F41" s="69">
        <v>680.2881018495184</v>
      </c>
      <c r="G41" s="69">
        <v>303.10340708620089</v>
      </c>
      <c r="H41" s="69">
        <v>135.62658629677708</v>
      </c>
      <c r="I41" s="69">
        <v>407.18829809898722</v>
      </c>
      <c r="J41" s="69">
        <v>389.75998038617081</v>
      </c>
      <c r="K41" s="69">
        <v>68.440324542646024</v>
      </c>
      <c r="L41" s="69">
        <v>86.848387458754146</v>
      </c>
      <c r="M41" s="69">
        <v>77.904185500257455</v>
      </c>
      <c r="N41" s="69">
        <v>112.96828403039945</v>
      </c>
      <c r="O41" s="69">
        <v>64.58743563657633</v>
      </c>
      <c r="P41" s="69">
        <v>32.238514881846655</v>
      </c>
      <c r="Q41" s="69">
        <v>79.663812071016167</v>
      </c>
      <c r="R41" s="69">
        <v>42.896282405939331</v>
      </c>
      <c r="S41" s="69">
        <v>57.989236144121065</v>
      </c>
      <c r="T41" s="69">
        <v>35.820495040965319</v>
      </c>
      <c r="U41" s="69">
        <v>27.886478585021202</v>
      </c>
      <c r="V41" s="69">
        <v>38.596909490563384</v>
      </c>
      <c r="W41" s="69">
        <v>33.942814658185</v>
      </c>
      <c r="X41" s="69">
        <v>32.380140784931221</v>
      </c>
      <c r="Y41" s="69">
        <v>46.169517223533951</v>
      </c>
      <c r="Z41" s="69">
        <v>26.690032504192775</v>
      </c>
      <c r="AA41" s="69">
        <v>67.095327071158408</v>
      </c>
      <c r="AB41" s="69" t="s">
        <v>287</v>
      </c>
      <c r="AC41" s="69">
        <v>1002.5897284946458</v>
      </c>
      <c r="AD41" s="69">
        <v>461.4100042938494</v>
      </c>
      <c r="AE41" s="69">
        <v>302.0951333498021</v>
      </c>
      <c r="AF41" s="69">
        <v>665.98567539883436</v>
      </c>
      <c r="AG41" s="69">
        <v>606.78597924291807</v>
      </c>
      <c r="AH41" s="69">
        <v>310.34823560465935</v>
      </c>
      <c r="AI41" s="69">
        <v>871.49313539798175</v>
      </c>
      <c r="AJ41" s="69">
        <v>670.52271917202165</v>
      </c>
      <c r="AK41" s="69">
        <v>250.65421830024522</v>
      </c>
      <c r="AL41" s="69">
        <v>194.65149563563935</v>
      </c>
      <c r="AM41" s="69">
        <v>155.85181615107663</v>
      </c>
      <c r="AN41" s="69">
        <v>140.20919439845588</v>
      </c>
      <c r="AO41" s="69">
        <v>385.83115429922111</v>
      </c>
      <c r="AP41" s="69" t="s">
        <v>287</v>
      </c>
      <c r="AQ41" s="69" t="s">
        <v>287</v>
      </c>
      <c r="AR41" s="69">
        <v>192.04289629919629</v>
      </c>
      <c r="AS41" s="69">
        <v>186.89130311860387</v>
      </c>
      <c r="AT41" s="69">
        <v>503.87361134917722</v>
      </c>
      <c r="AU41" s="69">
        <v>661.48934868515005</v>
      </c>
      <c r="AV41" s="69">
        <v>233.46947618686272</v>
      </c>
      <c r="AW41" s="69">
        <v>266.82398055535975</v>
      </c>
      <c r="AX41" s="69">
        <v>509.88473513369365</v>
      </c>
      <c r="AY41" s="69">
        <v>289.84184325562887</v>
      </c>
      <c r="AZ41" s="69">
        <v>507.64592715606949</v>
      </c>
      <c r="BA41" s="69">
        <v>371.28868634265132</v>
      </c>
      <c r="BB41" s="69">
        <v>310.57922226034907</v>
      </c>
      <c r="BC41" s="69">
        <v>147.82115751493905</v>
      </c>
      <c r="BD41" s="69">
        <v>97.369933673466889</v>
      </c>
      <c r="BE41" s="69">
        <v>110.56135835751206</v>
      </c>
      <c r="BF41" s="69">
        <v>345.54689151265251</v>
      </c>
      <c r="BG41" s="69">
        <v>430.32115171846607</v>
      </c>
      <c r="BH41" s="69">
        <v>423.81148021780598</v>
      </c>
      <c r="BI41" s="69">
        <v>118.75287008114408</v>
      </c>
      <c r="BJ41" s="69">
        <v>135.15436847919281</v>
      </c>
      <c r="BK41" s="69">
        <v>184.44827954842606</v>
      </c>
      <c r="BL41" s="69">
        <v>1032.1774584001325</v>
      </c>
      <c r="BM41" s="69">
        <v>227.34661009619145</v>
      </c>
      <c r="BN41" s="69">
        <v>326.35425209892787</v>
      </c>
      <c r="BO41" s="69">
        <v>319.78336111707029</v>
      </c>
      <c r="BP41" s="69">
        <v>128.39637256505026</v>
      </c>
      <c r="BQ41" s="69" t="s">
        <v>287</v>
      </c>
      <c r="BR41" s="69">
        <v>805.8</v>
      </c>
      <c r="BS41" s="69">
        <v>46.226201038743596</v>
      </c>
      <c r="BT41" s="69">
        <v>110.45743763944265</v>
      </c>
      <c r="BU41" s="69">
        <v>456.26679677768544</v>
      </c>
      <c r="BV41" s="69">
        <v>97.130774191845475</v>
      </c>
      <c r="BW41" s="69">
        <v>534.66289369685956</v>
      </c>
      <c r="BX41" s="69">
        <v>83.984697072905732</v>
      </c>
      <c r="BY41" s="69">
        <v>758.74674343022934</v>
      </c>
      <c r="BZ41" s="69">
        <v>46.474409522838847</v>
      </c>
      <c r="CA41" s="69">
        <v>399.753008972359</v>
      </c>
      <c r="CB41" s="69">
        <v>43.272202512352692</v>
      </c>
      <c r="CC41" s="69">
        <v>243.88447140709457</v>
      </c>
      <c r="CD41" s="69">
        <v>137.07652563294658</v>
      </c>
      <c r="CE41" s="69">
        <v>206.40773004854725</v>
      </c>
      <c r="CF41" s="69">
        <v>44.25863740131566</v>
      </c>
      <c r="CG41" s="69">
        <v>658.55772040093666</v>
      </c>
      <c r="CH41" s="69">
        <v>1045.3426409727576</v>
      </c>
      <c r="CI41" s="69">
        <v>708.75872268659077</v>
      </c>
      <c r="CJ41" s="69">
        <v>72.157144168772348</v>
      </c>
      <c r="CK41" s="69">
        <v>466.86180426098309</v>
      </c>
      <c r="CL41" s="69">
        <v>96.383708852910544</v>
      </c>
      <c r="CM41" s="69">
        <v>334.78471146881355</v>
      </c>
      <c r="CN41" s="69">
        <v>127.34667530146962</v>
      </c>
      <c r="CO41" s="69">
        <v>194.42395912665225</v>
      </c>
      <c r="CP41" s="69">
        <v>611.21395946386542</v>
      </c>
      <c r="CQ41" s="69">
        <v>134.28027440308418</v>
      </c>
      <c r="CR41" s="69">
        <v>526.39972573890498</v>
      </c>
      <c r="CS41" s="69">
        <v>110.03548603585838</v>
      </c>
      <c r="CT41" s="69">
        <v>523.52558036222524</v>
      </c>
      <c r="CU41" s="69">
        <v>532.4354310299326</v>
      </c>
      <c r="CV41" s="69">
        <v>570.73341817419089</v>
      </c>
      <c r="CW41" s="69">
        <v>60.181410692812015</v>
      </c>
      <c r="CX41" s="69">
        <v>388.63618954388897</v>
      </c>
      <c r="CY41" s="69">
        <v>128.64962120556447</v>
      </c>
      <c r="CZ41" s="69">
        <v>942.51849337460646</v>
      </c>
      <c r="DA41" s="69">
        <v>350.62086354302176</v>
      </c>
      <c r="DB41" s="69">
        <v>188.52864870287198</v>
      </c>
      <c r="DC41" s="69">
        <v>740.03255646636717</v>
      </c>
      <c r="DD41" s="69">
        <v>264.69481765218393</v>
      </c>
      <c r="DE41" s="69">
        <v>234.4659726431195</v>
      </c>
      <c r="DF41" s="69">
        <v>424.69743837023213</v>
      </c>
      <c r="DG41" s="69">
        <v>305.58153156974345</v>
      </c>
      <c r="DH41" s="69">
        <v>513.50998209821194</v>
      </c>
      <c r="DI41" s="69">
        <v>55.352580335418025</v>
      </c>
      <c r="DJ41" s="69">
        <v>164.14591125832754</v>
      </c>
      <c r="DK41" s="69">
        <v>96.620372782924107</v>
      </c>
      <c r="DL41" s="69">
        <v>65.15328300761017</v>
      </c>
      <c r="DM41" s="69">
        <v>211.53008961295825</v>
      </c>
      <c r="DN41" s="69">
        <v>427.2515084663271</v>
      </c>
      <c r="DO41" s="69">
        <v>141.45106471329626</v>
      </c>
      <c r="DP41" s="69">
        <v>551.83591232252115</v>
      </c>
      <c r="DQ41" s="69">
        <v>437.18488460610854</v>
      </c>
      <c r="DR41" s="69">
        <v>734.12858283843741</v>
      </c>
      <c r="DS41" s="69">
        <v>98.595288084860968</v>
      </c>
      <c r="DT41" s="69">
        <v>607.98713249825562</v>
      </c>
      <c r="DU41" s="69">
        <v>78.916385234826905</v>
      </c>
    </row>
    <row r="42" spans="1:125">
      <c r="A42" s="18" t="s">
        <v>293</v>
      </c>
      <c r="B42" s="78">
        <f>B27+B28+B29+B30</f>
        <v>2.2190934005233864</v>
      </c>
      <c r="C42" s="78">
        <f t="shared" ref="C42:BN42" si="0">C27+C28+C29+C30</f>
        <v>2.0358076358624508</v>
      </c>
      <c r="D42" s="78">
        <f t="shared" si="0"/>
        <v>2.0640959496988933</v>
      </c>
      <c r="E42" s="78">
        <f t="shared" si="0"/>
        <v>1.9215392357181049</v>
      </c>
      <c r="F42" s="78">
        <f t="shared" si="0"/>
        <v>1.9052268076432459</v>
      </c>
      <c r="G42" s="78">
        <f t="shared" si="0"/>
        <v>1.8994381197060979</v>
      </c>
      <c r="H42" s="78">
        <f t="shared" si="0"/>
        <v>1.8734978019212594</v>
      </c>
      <c r="I42" s="78">
        <f t="shared" si="0"/>
        <v>2.02533140164297</v>
      </c>
      <c r="J42" s="78">
        <f t="shared" si="0"/>
        <v>2.0933969314670269</v>
      </c>
      <c r="K42" s="78">
        <f t="shared" si="0"/>
        <v>2.0547101754594079</v>
      </c>
      <c r="L42" s="78">
        <f t="shared" si="0"/>
        <v>2.0866575302175141</v>
      </c>
      <c r="M42" s="78">
        <f t="shared" si="0"/>
        <v>2.083939676390461</v>
      </c>
      <c r="N42" s="78">
        <f t="shared" si="0"/>
        <v>2.1210530108325014</v>
      </c>
      <c r="O42" s="78">
        <f t="shared" si="0"/>
        <v>1.852843793829722</v>
      </c>
      <c r="P42" s="78">
        <f t="shared" si="0"/>
        <v>1.91845039340432</v>
      </c>
      <c r="Q42" s="78">
        <f t="shared" si="0"/>
        <v>2.0351286051177073</v>
      </c>
      <c r="R42" s="78">
        <f t="shared" si="0"/>
        <v>2.0042406393126488</v>
      </c>
      <c r="S42" s="78">
        <f t="shared" si="0"/>
        <v>2.0115411918597892</v>
      </c>
      <c r="T42" s="78">
        <f t="shared" si="0"/>
        <v>2.1291992901273775</v>
      </c>
      <c r="U42" s="78">
        <f t="shared" si="0"/>
        <v>2.0964729376224867</v>
      </c>
      <c r="V42" s="78">
        <f t="shared" si="0"/>
        <v>2.1833639621478791</v>
      </c>
      <c r="W42" s="78">
        <f t="shared" si="0"/>
        <v>2.0713384353103734</v>
      </c>
      <c r="X42" s="78">
        <f t="shared" si="0"/>
        <v>2.1635026595389291</v>
      </c>
      <c r="Y42" s="78">
        <f t="shared" si="0"/>
        <v>2.0289639016678334</v>
      </c>
      <c r="Z42" s="78">
        <f t="shared" si="0"/>
        <v>2.1043304952074053</v>
      </c>
      <c r="AA42" s="78">
        <f t="shared" si="0"/>
        <v>2.1678841370058919</v>
      </c>
      <c r="AB42" s="78">
        <f t="shared" si="0"/>
        <v>2.0471754105973936</v>
      </c>
      <c r="AC42" s="78">
        <f t="shared" si="0"/>
        <v>1.9037448604178298</v>
      </c>
      <c r="AD42" s="78">
        <f t="shared" si="0"/>
        <v>1.9323862555457723</v>
      </c>
      <c r="AE42" s="78">
        <f t="shared" si="0"/>
        <v>2.0992693803208931</v>
      </c>
      <c r="AF42" s="78">
        <f t="shared" si="0"/>
        <v>2.0248009292587605</v>
      </c>
      <c r="AG42" s="78">
        <f t="shared" si="0"/>
        <v>2.0735950366076361</v>
      </c>
      <c r="AH42" s="78">
        <f t="shared" si="0"/>
        <v>2.0189038937623831</v>
      </c>
      <c r="AI42" s="78">
        <f t="shared" si="0"/>
        <v>2.0904532155261877</v>
      </c>
      <c r="AJ42" s="78">
        <f t="shared" si="0"/>
        <v>2.0807719123357136</v>
      </c>
      <c r="AK42" s="78">
        <f t="shared" si="0"/>
        <v>1.9515166318243431</v>
      </c>
      <c r="AL42" s="78">
        <f t="shared" si="0"/>
        <v>2.2224293436221414</v>
      </c>
      <c r="AM42" s="78">
        <f t="shared" si="0"/>
        <v>1.9348638972191845</v>
      </c>
      <c r="AN42" s="78">
        <f t="shared" si="0"/>
        <v>1.8511376214086721</v>
      </c>
      <c r="AO42" s="78">
        <f t="shared" si="0"/>
        <v>1.8605363579516039</v>
      </c>
      <c r="AP42" s="77">
        <f t="shared" si="0"/>
        <v>1.9582260753180394</v>
      </c>
      <c r="AQ42" s="78">
        <f t="shared" si="0"/>
        <v>2.0043845580493378</v>
      </c>
      <c r="AR42" s="78">
        <f t="shared" si="0"/>
        <v>1.9581446721470301</v>
      </c>
      <c r="AS42" s="78">
        <f t="shared" si="0"/>
        <v>1.9624746815921978</v>
      </c>
      <c r="AT42" s="78">
        <f t="shared" si="0"/>
        <v>1.9983897060636375</v>
      </c>
      <c r="AU42" s="78">
        <f t="shared" si="0"/>
        <v>2.1314048937891443</v>
      </c>
      <c r="AV42" s="78">
        <f t="shared" si="0"/>
        <v>1.9761563503375312</v>
      </c>
      <c r="AW42" s="78">
        <f t="shared" si="0"/>
        <v>1.9214887774425933</v>
      </c>
      <c r="AX42" s="78">
        <f t="shared" si="0"/>
        <v>2.1084368928103219</v>
      </c>
      <c r="AY42" s="78">
        <f t="shared" si="0"/>
        <v>2.0374546744220474</v>
      </c>
      <c r="AZ42" s="78">
        <f t="shared" si="0"/>
        <v>1.9418645899246001</v>
      </c>
      <c r="BA42" s="78">
        <f t="shared" si="0"/>
        <v>1.9842381115863998</v>
      </c>
      <c r="BB42" s="78">
        <f t="shared" si="0"/>
        <v>2.1299907245059146</v>
      </c>
      <c r="BC42" s="78">
        <f t="shared" si="0"/>
        <v>2.1702257169878592</v>
      </c>
      <c r="BD42" s="78">
        <f t="shared" si="0"/>
        <v>1.8937000003063671</v>
      </c>
      <c r="BE42" s="78">
        <f t="shared" si="0"/>
        <v>2.0804326978871961</v>
      </c>
      <c r="BF42" s="78">
        <f t="shared" si="0"/>
        <v>2.0193595502022945</v>
      </c>
      <c r="BG42" s="78">
        <f t="shared" si="0"/>
        <v>2.0268192120683892</v>
      </c>
      <c r="BH42" s="78">
        <f t="shared" si="0"/>
        <v>2.109587466213426</v>
      </c>
      <c r="BI42" s="78">
        <f t="shared" si="0"/>
        <v>2.013961242124906</v>
      </c>
      <c r="BJ42" s="78">
        <f t="shared" si="0"/>
        <v>1.8565965937676316</v>
      </c>
      <c r="BK42" s="78">
        <f t="shared" si="0"/>
        <v>2.1103079398299771</v>
      </c>
      <c r="BL42" s="78">
        <f t="shared" si="0"/>
        <v>2.0557373076625751</v>
      </c>
      <c r="BM42" s="78">
        <f t="shared" si="0"/>
        <v>2.1335752014651423</v>
      </c>
      <c r="BN42" s="78">
        <f t="shared" si="0"/>
        <v>2.1145926135996689</v>
      </c>
      <c r="BO42" s="78">
        <f t="shared" ref="BO42:DU42" si="1">BO27+BO28+BO29+BO30</f>
        <v>2.0545833029550056</v>
      </c>
      <c r="BP42" s="78">
        <f t="shared" si="1"/>
        <v>2.00836715207693</v>
      </c>
      <c r="BQ42" s="78">
        <f t="shared" si="1"/>
        <v>2.0510308767356955</v>
      </c>
      <c r="BR42" s="78">
        <f t="shared" si="1"/>
        <v>1.9186498204834543</v>
      </c>
      <c r="BS42" s="78">
        <f t="shared" si="1"/>
        <v>2.0622874024980673</v>
      </c>
      <c r="BT42" s="78">
        <f t="shared" si="1"/>
        <v>1.9849811077245925</v>
      </c>
      <c r="BU42" s="78">
        <f t="shared" si="1"/>
        <v>1.9198099118001646</v>
      </c>
      <c r="BV42" s="78">
        <f t="shared" si="1"/>
        <v>1.8652709976798048</v>
      </c>
      <c r="BW42" s="78">
        <f t="shared" si="1"/>
        <v>2.0712642392141105</v>
      </c>
      <c r="BX42" s="78">
        <f t="shared" si="1"/>
        <v>2.0210048063930808</v>
      </c>
      <c r="BY42" s="78">
        <f t="shared" si="1"/>
        <v>2.1521009555950155</v>
      </c>
      <c r="BZ42" s="78">
        <f t="shared" si="1"/>
        <v>1.9238199134772058</v>
      </c>
      <c r="CA42" s="78">
        <f t="shared" si="1"/>
        <v>1.9599461355307599</v>
      </c>
      <c r="CB42" s="78">
        <f t="shared" si="1"/>
        <v>1.9400658055720188</v>
      </c>
      <c r="CC42" s="78">
        <f t="shared" si="1"/>
        <v>1.999949205727519</v>
      </c>
      <c r="CD42" s="78">
        <f t="shared" si="1"/>
        <v>1.928267293222784</v>
      </c>
      <c r="CE42" s="78">
        <f t="shared" si="1"/>
        <v>1.9466708694337647</v>
      </c>
      <c r="CF42" s="78">
        <f t="shared" si="1"/>
        <v>1.9478687618742476</v>
      </c>
      <c r="CG42" s="78">
        <f t="shared" si="1"/>
        <v>2.1477880078644067</v>
      </c>
      <c r="CH42" s="78">
        <f t="shared" si="1"/>
        <v>2.0250024591984532</v>
      </c>
      <c r="CI42" s="78">
        <f t="shared" si="1"/>
        <v>2.0140567190875784</v>
      </c>
      <c r="CJ42" s="78">
        <f t="shared" si="1"/>
        <v>1.9533070188901887</v>
      </c>
      <c r="CK42" s="78">
        <f t="shared" si="1"/>
        <v>2.0300641616044239</v>
      </c>
      <c r="CL42" s="78">
        <f t="shared" si="1"/>
        <v>1.9692954965742293</v>
      </c>
      <c r="CM42" s="78">
        <f t="shared" si="1"/>
        <v>1.9635464506002149</v>
      </c>
      <c r="CN42" s="78">
        <f t="shared" si="1"/>
        <v>2.0098675545579665</v>
      </c>
      <c r="CO42" s="78">
        <f t="shared" si="1"/>
        <v>2.2590513134406347</v>
      </c>
      <c r="CP42" s="78">
        <f t="shared" si="1"/>
        <v>2.1318719018491423</v>
      </c>
      <c r="CQ42" s="78">
        <f t="shared" si="1"/>
        <v>2.0974231466719035</v>
      </c>
      <c r="CR42" s="78">
        <f t="shared" si="1"/>
        <v>1.9403481553635191</v>
      </c>
      <c r="CS42" s="78">
        <f t="shared" si="1"/>
        <v>2.0555398018381004</v>
      </c>
      <c r="CT42" s="78">
        <f t="shared" si="1"/>
        <v>1.9300291087236607</v>
      </c>
      <c r="CU42" s="78">
        <f t="shared" si="1"/>
        <v>1.9908450930219226</v>
      </c>
      <c r="CV42" s="78">
        <f t="shared" si="1"/>
        <v>2.0933863740690186</v>
      </c>
      <c r="CW42" s="78">
        <f t="shared" si="1"/>
        <v>1.9939467286446866</v>
      </c>
      <c r="CX42" s="78">
        <f t="shared" si="1"/>
        <v>2.091512502432014</v>
      </c>
      <c r="CY42" s="78">
        <f t="shared" si="1"/>
        <v>2.101596719872592</v>
      </c>
      <c r="CZ42" s="78">
        <f t="shared" si="1"/>
        <v>2.0314762812509728</v>
      </c>
      <c r="DA42" s="78">
        <f t="shared" si="1"/>
        <v>1.9664428768568882</v>
      </c>
      <c r="DB42" s="78">
        <f t="shared" si="1"/>
        <v>1.95306384703069</v>
      </c>
      <c r="DC42" s="78">
        <f t="shared" si="1"/>
        <v>1.9056266494247061</v>
      </c>
      <c r="DD42" s="78">
        <f t="shared" si="1"/>
        <v>2.0881132715448705</v>
      </c>
      <c r="DE42" s="78">
        <f t="shared" si="1"/>
        <v>1.9372421971000469</v>
      </c>
      <c r="DF42" s="78">
        <f t="shared" si="1"/>
        <v>2.0038814696149085</v>
      </c>
      <c r="DG42" s="78">
        <f t="shared" si="1"/>
        <v>1.9705225458354132</v>
      </c>
      <c r="DH42" s="78">
        <f t="shared" si="1"/>
        <v>2.0221960989506003</v>
      </c>
      <c r="DI42" s="78">
        <f t="shared" si="1"/>
        <v>1.9794311479595552</v>
      </c>
      <c r="DJ42" s="78">
        <f t="shared" si="1"/>
        <v>2.0649603266168439</v>
      </c>
      <c r="DK42" s="78">
        <f t="shared" si="1"/>
        <v>2.089732544515186</v>
      </c>
      <c r="DL42" s="78">
        <f t="shared" si="1"/>
        <v>1.9584209322619792</v>
      </c>
      <c r="DM42" s="78">
        <f t="shared" si="1"/>
        <v>1.9113723657401631</v>
      </c>
      <c r="DN42" s="78">
        <f t="shared" si="1"/>
        <v>2.0667602753255419</v>
      </c>
      <c r="DO42" s="78">
        <f t="shared" si="1"/>
        <v>2.061938736830017</v>
      </c>
      <c r="DP42" s="78">
        <f t="shared" si="1"/>
        <v>2.0725596260979757</v>
      </c>
      <c r="DQ42" s="78">
        <f t="shared" si="1"/>
        <v>2.0076193229345649</v>
      </c>
      <c r="DR42" s="78">
        <f t="shared" si="1"/>
        <v>2.0777346606703024</v>
      </c>
      <c r="DS42" s="78">
        <f t="shared" si="1"/>
        <v>2.0696177416279595</v>
      </c>
      <c r="DT42" s="78">
        <f t="shared" si="1"/>
        <v>1.9868157111726519</v>
      </c>
      <c r="DU42" s="78">
        <f t="shared" si="1"/>
        <v>1.8796738281922496</v>
      </c>
    </row>
    <row r="43" spans="1:125">
      <c r="A43" s="18" t="s">
        <v>294</v>
      </c>
      <c r="B43" s="82">
        <f>B11/186.935*2*85.4678*10000</f>
        <v>4206.2950223339658</v>
      </c>
      <c r="C43" s="82">
        <f t="shared" ref="C43:BN43" si="2">C11/186.935*2*85.4678*10000</f>
        <v>4014.2685104448069</v>
      </c>
      <c r="D43" s="82">
        <f t="shared" si="2"/>
        <v>3995.9802712172677</v>
      </c>
      <c r="E43" s="82">
        <f t="shared" si="2"/>
        <v>3511.3419316874852</v>
      </c>
      <c r="F43" s="82">
        <f t="shared" si="2"/>
        <v>3931.9714339208813</v>
      </c>
      <c r="G43" s="82">
        <f t="shared" si="2"/>
        <v>3849.6743573969557</v>
      </c>
      <c r="H43" s="82">
        <f t="shared" si="2"/>
        <v>3986.8361516034984</v>
      </c>
      <c r="I43" s="82">
        <f t="shared" si="2"/>
        <v>4252.0156204028144</v>
      </c>
      <c r="J43" s="82">
        <f t="shared" si="2"/>
        <v>4416.6097734506648</v>
      </c>
      <c r="K43" s="82">
        <f t="shared" si="2"/>
        <v>7168.9897771952819</v>
      </c>
      <c r="L43" s="82">
        <f t="shared" si="2"/>
        <v>6510.6131650038778</v>
      </c>
      <c r="M43" s="82">
        <f t="shared" si="2"/>
        <v>7214.7103752641297</v>
      </c>
      <c r="N43" s="82">
        <f t="shared" si="2"/>
        <v>6483.1808061625698</v>
      </c>
      <c r="O43" s="82">
        <f t="shared" si="2"/>
        <v>7095.8368202851252</v>
      </c>
      <c r="P43" s="82">
        <f t="shared" si="2"/>
        <v>6538.0455238451859</v>
      </c>
      <c r="Q43" s="82">
        <f t="shared" si="2"/>
        <v>7443.3133656083646</v>
      </c>
      <c r="R43" s="82">
        <f t="shared" si="2"/>
        <v>7168.9897771952819</v>
      </c>
      <c r="S43" s="82">
        <f t="shared" si="2"/>
        <v>5824.8041939711657</v>
      </c>
      <c r="T43" s="82">
        <f t="shared" si="2"/>
        <v>4370.889175381817</v>
      </c>
      <c r="U43" s="82">
        <f t="shared" si="2"/>
        <v>3867.9625966244944</v>
      </c>
      <c r="V43" s="82">
        <f t="shared" si="2"/>
        <v>4535.4833284296683</v>
      </c>
      <c r="W43" s="82">
        <f t="shared" si="2"/>
        <v>4288.592098857891</v>
      </c>
      <c r="X43" s="82">
        <f t="shared" si="2"/>
        <v>5193.8599406210706</v>
      </c>
      <c r="Y43" s="82">
        <f t="shared" si="2"/>
        <v>4014.2685104448069</v>
      </c>
      <c r="Z43" s="82">
        <f t="shared" si="2"/>
        <v>5129.851103324685</v>
      </c>
      <c r="AA43" s="82">
        <f t="shared" si="2"/>
        <v>3493.053692459946</v>
      </c>
      <c r="AB43" s="82">
        <f t="shared" si="2"/>
        <v>3163.8653863642439</v>
      </c>
      <c r="AC43" s="82">
        <f t="shared" si="2"/>
        <v>3163.8653863642439</v>
      </c>
      <c r="AD43" s="82">
        <f t="shared" si="2"/>
        <v>3109.0006686816273</v>
      </c>
      <c r="AE43" s="82">
        <f t="shared" si="2"/>
        <v>4444.0421322919728</v>
      </c>
      <c r="AF43" s="82">
        <f t="shared" si="2"/>
        <v>3319.3154197983254</v>
      </c>
      <c r="AG43" s="82">
        <f t="shared" si="2"/>
        <v>3895.3949554658034</v>
      </c>
      <c r="AH43" s="82">
        <f t="shared" si="2"/>
        <v>3419.9007355497902</v>
      </c>
      <c r="AI43" s="82">
        <f t="shared" si="2"/>
        <v>3739.9449220317219</v>
      </c>
      <c r="AJ43" s="82">
        <f t="shared" si="2"/>
        <v>3904.5390750795727</v>
      </c>
      <c r="AK43" s="82">
        <f t="shared" si="2"/>
        <v>4096.5655869687325</v>
      </c>
      <c r="AL43" s="82">
        <f t="shared" si="2"/>
        <v>4974.401069890604</v>
      </c>
      <c r="AM43" s="82">
        <f t="shared" si="2"/>
        <v>4471.4744911332809</v>
      </c>
      <c r="AN43" s="82">
        <f t="shared" si="2"/>
        <v>5010.9775483456824</v>
      </c>
      <c r="AO43" s="82">
        <f t="shared" si="2"/>
        <v>3831.3861181694169</v>
      </c>
      <c r="AP43" s="83">
        <f t="shared" si="2"/>
        <v>3118.1447882953967</v>
      </c>
      <c r="AQ43" s="82">
        <f t="shared" si="2"/>
        <v>3291.8830609570173</v>
      </c>
      <c r="AR43" s="82">
        <f t="shared" si="2"/>
        <v>4105.7097065825019</v>
      </c>
      <c r="AS43" s="82">
        <f t="shared" si="2"/>
        <v>3584.494888597641</v>
      </c>
      <c r="AT43" s="82">
        <f t="shared" si="2"/>
        <v>4041.7008692861154</v>
      </c>
      <c r="AU43" s="82">
        <f t="shared" si="2"/>
        <v>3712.5125631904143</v>
      </c>
      <c r="AV43" s="82">
        <f t="shared" si="2"/>
        <v>3977.692031989729</v>
      </c>
      <c r="AW43" s="82">
        <f t="shared" si="2"/>
        <v>3666.7919651215661</v>
      </c>
      <c r="AX43" s="82">
        <f t="shared" si="2"/>
        <v>3721.6566828041823</v>
      </c>
      <c r="AY43" s="82">
        <f t="shared" si="2"/>
        <v>4325.1685773129693</v>
      </c>
      <c r="AZ43" s="82">
        <f t="shared" si="2"/>
        <v>4444.0421322919728</v>
      </c>
      <c r="BA43" s="82">
        <f t="shared" si="2"/>
        <v>3840.5302377831863</v>
      </c>
      <c r="BB43" s="82">
        <f t="shared" si="2"/>
        <v>5267.0128975312273</v>
      </c>
      <c r="BC43" s="82">
        <f t="shared" si="2"/>
        <v>5129.851103324685</v>
      </c>
      <c r="BD43" s="82">
        <f t="shared" si="2"/>
        <v>4681.7892422499799</v>
      </c>
      <c r="BE43" s="82">
        <f t="shared" si="2"/>
        <v>4718.3657207050574</v>
      </c>
      <c r="BF43" s="82">
        <f t="shared" si="2"/>
        <v>4471.4744911332809</v>
      </c>
      <c r="BG43" s="82">
        <f t="shared" si="2"/>
        <v>4325.1685773129693</v>
      </c>
      <c r="BH43" s="82">
        <f t="shared" si="2"/>
        <v>1627.6532912509695</v>
      </c>
      <c r="BI43" s="82">
        <f t="shared" si="2"/>
        <v>3566.2066493701022</v>
      </c>
      <c r="BJ43" s="82">
        <f t="shared" si="2"/>
        <v>3374.180137480942</v>
      </c>
      <c r="BK43" s="82">
        <f t="shared" si="2"/>
        <v>3630.2154866664887</v>
      </c>
      <c r="BL43" s="82">
        <f t="shared" si="2"/>
        <v>3529.6301709150234</v>
      </c>
      <c r="BM43" s="82">
        <f t="shared" si="2"/>
        <v>4059.9891085136542</v>
      </c>
      <c r="BN43" s="82">
        <f t="shared" si="2"/>
        <v>3401.6124963222505</v>
      </c>
      <c r="BO43" s="82">
        <f t="shared" ref="BO43:DU43" si="3">BO11/186.935*2*85.4678*10000</f>
        <v>4032.5567496723465</v>
      </c>
      <c r="BP43" s="82">
        <f t="shared" si="3"/>
        <v>3383.3242570947118</v>
      </c>
      <c r="BQ43" s="82">
        <f t="shared" si="3"/>
        <v>3090.7124294540881</v>
      </c>
      <c r="BR43" s="82">
        <f t="shared" si="3"/>
        <v>3035.847711771471</v>
      </c>
      <c r="BS43" s="82">
        <f t="shared" si="3"/>
        <v>4636.0686441811322</v>
      </c>
      <c r="BT43" s="82">
        <f t="shared" si="3"/>
        <v>3794.8096397143395</v>
      </c>
      <c r="BU43" s="82">
        <f t="shared" si="3"/>
        <v>4078.2773477411934</v>
      </c>
      <c r="BV43" s="82">
        <f t="shared" si="3"/>
        <v>3794.8096397143395</v>
      </c>
      <c r="BW43" s="82">
        <f t="shared" si="3"/>
        <v>3218.7301040468606</v>
      </c>
      <c r="BX43" s="82">
        <f t="shared" si="3"/>
        <v>3419.9007355497902</v>
      </c>
      <c r="BY43" s="82">
        <f t="shared" si="3"/>
        <v>3538.7742905287932</v>
      </c>
      <c r="BZ43" s="82">
        <f t="shared" si="3"/>
        <v>4736.653959932597</v>
      </c>
      <c r="CA43" s="82">
        <f t="shared" si="3"/>
        <v>4087.4214673549623</v>
      </c>
      <c r="CB43" s="82">
        <f t="shared" si="3"/>
        <v>5257.868777917457</v>
      </c>
      <c r="CC43" s="82">
        <f t="shared" si="3"/>
        <v>5285.3011367587651</v>
      </c>
      <c r="CD43" s="82">
        <f t="shared" si="3"/>
        <v>5166.4275817797625</v>
      </c>
      <c r="CE43" s="82">
        <f t="shared" si="3"/>
        <v>4645.2127637949015</v>
      </c>
      <c r="CF43" s="82">
        <f t="shared" si="3"/>
        <v>5020.1216679594518</v>
      </c>
      <c r="CG43" s="82">
        <f t="shared" si="3"/>
        <v>3273.5948217294781</v>
      </c>
      <c r="CH43" s="82">
        <f t="shared" si="3"/>
        <v>3310.1713001845555</v>
      </c>
      <c r="CI43" s="82">
        <f t="shared" si="3"/>
        <v>3483.9095728461766</v>
      </c>
      <c r="CJ43" s="82">
        <f t="shared" si="3"/>
        <v>3904.5390750795727</v>
      </c>
      <c r="CK43" s="82">
        <f t="shared" si="3"/>
        <v>3858.8184770107255</v>
      </c>
      <c r="CL43" s="82">
        <f t="shared" si="3"/>
        <v>4370.889175381817</v>
      </c>
      <c r="CM43" s="82">
        <f t="shared" si="3"/>
        <v>4215.4391419477361</v>
      </c>
      <c r="CN43" s="82">
        <f t="shared" si="3"/>
        <v>3712.5125631904143</v>
      </c>
      <c r="CO43" s="82">
        <f t="shared" si="3"/>
        <v>3803.9537593281088</v>
      </c>
      <c r="CP43" s="82">
        <f t="shared" si="3"/>
        <v>4169.7185438788883</v>
      </c>
      <c r="CQ43" s="82">
        <f t="shared" si="3"/>
        <v>4416.6097734506648</v>
      </c>
      <c r="CR43" s="82">
        <f t="shared" si="3"/>
        <v>2807.2447214272338</v>
      </c>
      <c r="CS43" s="82">
        <f t="shared" si="3"/>
        <v>3657.6478455077972</v>
      </c>
      <c r="CT43" s="82">
        <f t="shared" si="3"/>
        <v>3099.8565490678579</v>
      </c>
      <c r="CU43" s="82">
        <f t="shared" si="3"/>
        <v>2971.838874475085</v>
      </c>
      <c r="CV43" s="82">
        <f t="shared" si="3"/>
        <v>3511.3419316874852</v>
      </c>
      <c r="CW43" s="82">
        <f t="shared" si="3"/>
        <v>4087.4214673549623</v>
      </c>
      <c r="CX43" s="82">
        <f t="shared" si="3"/>
        <v>4489.7627303608197</v>
      </c>
      <c r="CY43" s="82">
        <f t="shared" si="3"/>
        <v>4462.3303715195116</v>
      </c>
      <c r="CZ43" s="82">
        <f t="shared" si="3"/>
        <v>4242.8715007890441</v>
      </c>
      <c r="DA43" s="82">
        <f t="shared" si="3"/>
        <v>4526.339208815898</v>
      </c>
      <c r="DB43" s="82">
        <f t="shared" si="3"/>
        <v>4800.6627972289825</v>
      </c>
      <c r="DC43" s="82">
        <f t="shared" si="3"/>
        <v>4023.4126300585758</v>
      </c>
      <c r="DD43" s="82">
        <f t="shared" si="3"/>
        <v>4572.0598068847466</v>
      </c>
      <c r="DE43" s="82">
        <f t="shared" si="3"/>
        <v>4837.2392756840618</v>
      </c>
      <c r="DF43" s="82">
        <f t="shared" si="3"/>
        <v>4919.536352207987</v>
      </c>
      <c r="DG43" s="82">
        <f t="shared" si="3"/>
        <v>4608.6362853398241</v>
      </c>
      <c r="DH43" s="82">
        <f t="shared" si="3"/>
        <v>4599.4921657260547</v>
      </c>
      <c r="DI43" s="82">
        <f t="shared" si="3"/>
        <v>4919.536352207987</v>
      </c>
      <c r="DJ43" s="82">
        <f t="shared" si="3"/>
        <v>4882.9598737529086</v>
      </c>
      <c r="DK43" s="82">
        <f t="shared" si="3"/>
        <v>4855.5275149115996</v>
      </c>
      <c r="DL43" s="82">
        <f t="shared" si="3"/>
        <v>5175.5717013935318</v>
      </c>
      <c r="DM43" s="82">
        <f t="shared" si="3"/>
        <v>4087.4214673549623</v>
      </c>
      <c r="DN43" s="82">
        <f t="shared" si="3"/>
        <v>3392.4683767084812</v>
      </c>
      <c r="DO43" s="82">
        <f t="shared" si="3"/>
        <v>4892.103993366678</v>
      </c>
      <c r="DP43" s="82">
        <f t="shared" si="3"/>
        <v>3200.4418648193218</v>
      </c>
      <c r="DQ43" s="82">
        <f t="shared" si="3"/>
        <v>3922.8273143071119</v>
      </c>
      <c r="DR43" s="82">
        <f t="shared" si="3"/>
        <v>3502.1978120737158</v>
      </c>
      <c r="DS43" s="82">
        <f t="shared" si="3"/>
        <v>4233.7273811752748</v>
      </c>
      <c r="DT43" s="82">
        <f t="shared" si="3"/>
        <v>3118.1447882953967</v>
      </c>
      <c r="DU43" s="82">
        <f t="shared" si="3"/>
        <v>4672.6451226362105</v>
      </c>
    </row>
    <row r="44" spans="1:125">
      <c r="A44" s="18" t="s">
        <v>295</v>
      </c>
      <c r="B44" s="82">
        <f>B12/281.8103*2*132.90545*10000</f>
        <v>471.61317382650674</v>
      </c>
      <c r="C44" s="82">
        <f t="shared" ref="C44:BN44" si="4">C12/281.8103*2*132.90545*10000</f>
        <v>179.21300605407254</v>
      </c>
      <c r="D44" s="82">
        <f t="shared" si="4"/>
        <v>282.96790429590402</v>
      </c>
      <c r="E44" s="82">
        <f t="shared" si="4"/>
        <v>141.48395214795201</v>
      </c>
      <c r="F44" s="82">
        <f t="shared" si="4"/>
        <v>122.61942519489175</v>
      </c>
      <c r="G44" s="82">
        <f t="shared" si="4"/>
        <v>273.5356408193739</v>
      </c>
      <c r="H44" s="82">
        <f t="shared" si="4"/>
        <v>594.23259902139853</v>
      </c>
      <c r="I44" s="82">
        <f t="shared" si="4"/>
        <v>216.94205996019309</v>
      </c>
      <c r="J44" s="82">
        <f t="shared" si="4"/>
        <v>235.80658691325337</v>
      </c>
      <c r="K44" s="82">
        <f t="shared" si="4"/>
        <v>1292.2200962846287</v>
      </c>
      <c r="L44" s="82">
        <f t="shared" si="4"/>
        <v>1046.981245894845</v>
      </c>
      <c r="M44" s="82">
        <f t="shared" si="4"/>
        <v>1141.3038806601462</v>
      </c>
      <c r="N44" s="82">
        <f t="shared" si="4"/>
        <v>801.74239550506149</v>
      </c>
      <c r="O44" s="82">
        <f t="shared" si="4"/>
        <v>1207.3297249958573</v>
      </c>
      <c r="P44" s="82">
        <f t="shared" si="4"/>
        <v>2452.3885038978351</v>
      </c>
      <c r="Q44" s="82">
        <f t="shared" si="4"/>
        <v>1084.7102998009655</v>
      </c>
      <c r="R44" s="82">
        <f t="shared" si="4"/>
        <v>2009.0721205009188</v>
      </c>
      <c r="S44" s="82">
        <f t="shared" si="4"/>
        <v>1414.83952147952</v>
      </c>
      <c r="T44" s="82">
        <f t="shared" si="4"/>
        <v>2556.1434021396667</v>
      </c>
      <c r="U44" s="82">
        <f t="shared" si="4"/>
        <v>3263.5631628794263</v>
      </c>
      <c r="V44" s="82">
        <f t="shared" si="4"/>
        <v>2414.6594499917146</v>
      </c>
      <c r="W44" s="82">
        <f t="shared" si="4"/>
        <v>2575.007929092727</v>
      </c>
      <c r="X44" s="82">
        <f t="shared" si="4"/>
        <v>2857.9758333886307</v>
      </c>
      <c r="Y44" s="82">
        <f t="shared" si="4"/>
        <v>1905.3172222590874</v>
      </c>
      <c r="Z44" s="82">
        <f t="shared" si="4"/>
        <v>3395.6148515508485</v>
      </c>
      <c r="AA44" s="82">
        <f t="shared" si="4"/>
        <v>1443.1363119091104</v>
      </c>
      <c r="AB44" s="82" t="s">
        <v>287</v>
      </c>
      <c r="AC44" s="82">
        <f t="shared" si="4"/>
        <v>84.890371288771206</v>
      </c>
      <c r="AD44" s="82">
        <f t="shared" si="4"/>
        <v>179.21300605407254</v>
      </c>
      <c r="AE44" s="82">
        <f t="shared" si="4"/>
        <v>301.83243124896433</v>
      </c>
      <c r="AF44" s="82">
        <f t="shared" si="4"/>
        <v>132.05168867142189</v>
      </c>
      <c r="AG44" s="82">
        <f t="shared" si="4"/>
        <v>150.91621562448216</v>
      </c>
      <c r="AH44" s="82">
        <f t="shared" si="4"/>
        <v>273.5356408193739</v>
      </c>
      <c r="AI44" s="82">
        <f t="shared" si="4"/>
        <v>103.75489824183147</v>
      </c>
      <c r="AJ44" s="82">
        <f t="shared" si="4"/>
        <v>132.05168867142189</v>
      </c>
      <c r="AK44" s="82">
        <f t="shared" si="4"/>
        <v>330.1292216785547</v>
      </c>
      <c r="AL44" s="82">
        <f t="shared" si="4"/>
        <v>481.04543730303686</v>
      </c>
      <c r="AM44" s="82">
        <f t="shared" si="4"/>
        <v>528.20675468568754</v>
      </c>
      <c r="AN44" s="82">
        <f t="shared" si="4"/>
        <v>565.93580859180804</v>
      </c>
      <c r="AO44" s="82">
        <f t="shared" si="4"/>
        <v>207.50979648366294</v>
      </c>
      <c r="AP44" s="83" t="s">
        <v>287</v>
      </c>
      <c r="AQ44" s="82" t="s">
        <v>287</v>
      </c>
      <c r="AR44" s="82">
        <f t="shared" si="4"/>
        <v>433.88411992038618</v>
      </c>
      <c r="AS44" s="82">
        <f t="shared" si="4"/>
        <v>452.74864687344643</v>
      </c>
      <c r="AT44" s="82">
        <f t="shared" si="4"/>
        <v>169.78074257754241</v>
      </c>
      <c r="AU44" s="82">
        <f t="shared" si="4"/>
        <v>141.48395214795201</v>
      </c>
      <c r="AV44" s="82">
        <f t="shared" si="4"/>
        <v>358.42601210814507</v>
      </c>
      <c r="AW44" s="82">
        <f t="shared" si="4"/>
        <v>301.83243124896433</v>
      </c>
      <c r="AX44" s="82">
        <f t="shared" si="4"/>
        <v>179.21300605407254</v>
      </c>
      <c r="AY44" s="82">
        <f t="shared" si="4"/>
        <v>301.83243124896433</v>
      </c>
      <c r="AZ44" s="82">
        <f t="shared" si="4"/>
        <v>160.34847910101229</v>
      </c>
      <c r="BA44" s="82">
        <f t="shared" si="4"/>
        <v>226.37432343672322</v>
      </c>
      <c r="BB44" s="82">
        <f t="shared" si="4"/>
        <v>292.40016777243414</v>
      </c>
      <c r="BC44" s="82">
        <f t="shared" si="4"/>
        <v>631.96165292751903</v>
      </c>
      <c r="BD44" s="82">
        <f t="shared" si="4"/>
        <v>820.60692245812163</v>
      </c>
      <c r="BE44" s="82">
        <f t="shared" si="4"/>
        <v>792.31013202853137</v>
      </c>
      <c r="BF44" s="82">
        <f t="shared" si="4"/>
        <v>245.23885038978349</v>
      </c>
      <c r="BG44" s="82">
        <f t="shared" si="4"/>
        <v>198.07753300713284</v>
      </c>
      <c r="BH44" s="82">
        <f t="shared" si="4"/>
        <v>216.94205996019309</v>
      </c>
      <c r="BI44" s="82">
        <f t="shared" si="4"/>
        <v>735.7165511693504</v>
      </c>
      <c r="BJ44" s="82">
        <f t="shared" si="4"/>
        <v>584.80033554486829</v>
      </c>
      <c r="BK44" s="82">
        <f t="shared" si="4"/>
        <v>481.04543730303686</v>
      </c>
      <c r="BL44" s="82">
        <f t="shared" si="4"/>
        <v>84.890371288771206</v>
      </c>
      <c r="BM44" s="82">
        <f t="shared" si="4"/>
        <v>396.15506601426569</v>
      </c>
      <c r="BN44" s="82">
        <f t="shared" si="4"/>
        <v>273.5356408193739</v>
      </c>
      <c r="BO44" s="82">
        <f t="shared" ref="BO44:DU44" si="5">BO12/281.8103*2*132.90545*10000</f>
        <v>273.5356408193739</v>
      </c>
      <c r="BP44" s="82">
        <f t="shared" si="5"/>
        <v>669.69070683363941</v>
      </c>
      <c r="BQ44" s="82" t="s">
        <v>287</v>
      </c>
      <c r="BR44" s="82">
        <v>104</v>
      </c>
      <c r="BS44" s="82">
        <f t="shared" si="5"/>
        <v>1867.5881683529669</v>
      </c>
      <c r="BT44" s="82">
        <f t="shared" si="5"/>
        <v>773.44560507547112</v>
      </c>
      <c r="BU44" s="82">
        <f t="shared" si="5"/>
        <v>179.21300605407254</v>
      </c>
      <c r="BV44" s="82">
        <f t="shared" si="5"/>
        <v>839.47144941118199</v>
      </c>
      <c r="BW44" s="82">
        <f t="shared" si="5"/>
        <v>160.34847910101229</v>
      </c>
      <c r="BX44" s="82">
        <f t="shared" si="5"/>
        <v>999.81992851219434</v>
      </c>
      <c r="BY44" s="82">
        <f t="shared" si="5"/>
        <v>122.61942519489175</v>
      </c>
      <c r="BZ44" s="82">
        <f t="shared" si="5"/>
        <v>1820.4268509703161</v>
      </c>
      <c r="CA44" s="82">
        <f t="shared" si="5"/>
        <v>216.94205996019309</v>
      </c>
      <c r="CB44" s="82">
        <f t="shared" si="5"/>
        <v>1952.4785396417381</v>
      </c>
      <c r="CC44" s="82">
        <f t="shared" si="5"/>
        <v>358.42601210814507</v>
      </c>
      <c r="CD44" s="82">
        <f t="shared" si="5"/>
        <v>603.66486249792865</v>
      </c>
      <c r="CE44" s="82">
        <f t="shared" si="5"/>
        <v>415.01959296732588</v>
      </c>
      <c r="CF44" s="82">
        <f t="shared" si="5"/>
        <v>1905.3172222590874</v>
      </c>
      <c r="CG44" s="82">
        <f t="shared" si="5"/>
        <v>141.48395214795201</v>
      </c>
      <c r="CH44" s="82">
        <f t="shared" si="5"/>
        <v>84.890371288771206</v>
      </c>
      <c r="CI44" s="82">
        <f t="shared" si="5"/>
        <v>122.61942519489175</v>
      </c>
      <c r="CJ44" s="82">
        <f t="shared" si="5"/>
        <v>1179.0329345662667</v>
      </c>
      <c r="CK44" s="82">
        <f t="shared" si="5"/>
        <v>188.64526953060269</v>
      </c>
      <c r="CL44" s="82">
        <f t="shared" si="5"/>
        <v>896.06503027036285</v>
      </c>
      <c r="CM44" s="82">
        <f t="shared" si="5"/>
        <v>254.67111386631362</v>
      </c>
      <c r="CN44" s="82">
        <f t="shared" si="5"/>
        <v>707.41976073976002</v>
      </c>
      <c r="CO44" s="82">
        <f t="shared" si="5"/>
        <v>509.34222773262724</v>
      </c>
      <c r="CP44" s="82">
        <f t="shared" si="5"/>
        <v>150.91621562448216</v>
      </c>
      <c r="CQ44" s="82">
        <f t="shared" si="5"/>
        <v>669.69070683363941</v>
      </c>
      <c r="CR44" s="82">
        <f t="shared" si="5"/>
        <v>160.34847910101229</v>
      </c>
      <c r="CS44" s="82">
        <f t="shared" si="5"/>
        <v>811.17465898159139</v>
      </c>
      <c r="CT44" s="82">
        <f t="shared" si="5"/>
        <v>160.34847910101229</v>
      </c>
      <c r="CU44" s="82">
        <f t="shared" si="5"/>
        <v>160.34847910101229</v>
      </c>
      <c r="CV44" s="82">
        <f t="shared" si="5"/>
        <v>160.34847910101229</v>
      </c>
      <c r="CW44" s="82">
        <f t="shared" si="5"/>
        <v>1443.1363119091104</v>
      </c>
      <c r="CX44" s="82">
        <f t="shared" si="5"/>
        <v>235.80658691325337</v>
      </c>
      <c r="CY44" s="82">
        <f t="shared" si="5"/>
        <v>707.41976073976002</v>
      </c>
      <c r="CZ44" s="82">
        <f t="shared" si="5"/>
        <v>94.322634765301345</v>
      </c>
      <c r="DA44" s="82">
        <f t="shared" si="5"/>
        <v>245.23885038978349</v>
      </c>
      <c r="DB44" s="82">
        <f t="shared" si="5"/>
        <v>443.31638339691636</v>
      </c>
      <c r="DC44" s="82">
        <f t="shared" si="5"/>
        <v>113.18716171836161</v>
      </c>
      <c r="DD44" s="82">
        <f t="shared" si="5"/>
        <v>339.56148515508482</v>
      </c>
      <c r="DE44" s="82">
        <f t="shared" si="5"/>
        <v>358.42601210814507</v>
      </c>
      <c r="DF44" s="82">
        <f t="shared" si="5"/>
        <v>207.50979648366294</v>
      </c>
      <c r="DG44" s="82">
        <f t="shared" si="5"/>
        <v>282.96790429590402</v>
      </c>
      <c r="DH44" s="82">
        <f t="shared" si="5"/>
        <v>169.78074257754241</v>
      </c>
      <c r="DI44" s="82">
        <f t="shared" si="5"/>
        <v>1528.0266831978818</v>
      </c>
      <c r="DJ44" s="82">
        <f t="shared" si="5"/>
        <v>547.07128163874779</v>
      </c>
      <c r="DK44" s="82">
        <f t="shared" si="5"/>
        <v>952.65861112954371</v>
      </c>
      <c r="DL44" s="82">
        <f t="shared" si="5"/>
        <v>1282.7878328080983</v>
      </c>
      <c r="DM44" s="82">
        <f t="shared" si="5"/>
        <v>386.72280253773556</v>
      </c>
      <c r="DN44" s="82">
        <f t="shared" si="5"/>
        <v>207.50979648366294</v>
      </c>
      <c r="DO44" s="82">
        <f t="shared" si="5"/>
        <v>613.09712597445878</v>
      </c>
      <c r="DP44" s="82">
        <f t="shared" si="5"/>
        <v>160.34847910101229</v>
      </c>
      <c r="DQ44" s="82">
        <f t="shared" si="5"/>
        <v>198.07753300713284</v>
      </c>
      <c r="DR44" s="82">
        <f t="shared" si="5"/>
        <v>122.61942519489175</v>
      </c>
      <c r="DS44" s="82">
        <f t="shared" si="5"/>
        <v>896.06503027036285</v>
      </c>
      <c r="DT44" s="82">
        <f t="shared" si="5"/>
        <v>141.48395214795201</v>
      </c>
      <c r="DU44" s="82">
        <f t="shared" si="5"/>
        <v>1028.1167189417847</v>
      </c>
    </row>
    <row r="45" spans="1:125">
      <c r="A45" s="18" t="s">
        <v>296</v>
      </c>
      <c r="B45" s="82">
        <f>B8/29.8814*2*6.941*10000</f>
        <v>730.92596259984111</v>
      </c>
      <c r="C45" s="82">
        <f t="shared" ref="C45:BN45" si="6">C8/29.8814*2*6.941*10000</f>
        <v>550.87821631829672</v>
      </c>
      <c r="D45" s="82">
        <f t="shared" si="6"/>
        <v>694.23502317776433</v>
      </c>
      <c r="E45" s="82">
        <f t="shared" si="6"/>
        <v>1078.8468946988996</v>
      </c>
      <c r="F45" s="82">
        <f t="shared" si="6"/>
        <v>891.845269881234</v>
      </c>
      <c r="G45" s="82">
        <f t="shared" si="6"/>
        <v>609.00484613293281</v>
      </c>
      <c r="H45" s="82">
        <f t="shared" si="6"/>
        <v>622.27845902544937</v>
      </c>
      <c r="I45" s="82">
        <f t="shared" si="6"/>
        <v>606.0647349860883</v>
      </c>
      <c r="J45" s="82">
        <f t="shared" si="6"/>
        <v>264.85872518414754</v>
      </c>
      <c r="K45" s="82">
        <f t="shared" si="6"/>
        <v>22.085519183570824</v>
      </c>
      <c r="L45" s="82">
        <f t="shared" si="6"/>
        <v>0</v>
      </c>
      <c r="M45" s="82">
        <f t="shared" si="6"/>
        <v>57.007300861908327</v>
      </c>
      <c r="N45" s="82">
        <f t="shared" si="6"/>
        <v>25.39697816232157</v>
      </c>
      <c r="O45" s="82">
        <f t="shared" si="6"/>
        <v>20.793471040967404</v>
      </c>
      <c r="P45" s="82">
        <f t="shared" si="6"/>
        <v>0</v>
      </c>
      <c r="Q45" s="82">
        <f t="shared" si="6"/>
        <v>89.980843909363955</v>
      </c>
      <c r="R45" s="82">
        <f t="shared" si="6"/>
        <v>31.629883129370167</v>
      </c>
      <c r="S45" s="82">
        <f t="shared" si="6"/>
        <v>0</v>
      </c>
      <c r="T45" s="82">
        <f t="shared" si="6"/>
        <v>0</v>
      </c>
      <c r="U45" s="82">
        <f t="shared" si="6"/>
        <v>0</v>
      </c>
      <c r="V45" s="82">
        <f t="shared" si="6"/>
        <v>0</v>
      </c>
      <c r="W45" s="82">
        <f t="shared" si="6"/>
        <v>0</v>
      </c>
      <c r="X45" s="82">
        <f t="shared" si="6"/>
        <v>0</v>
      </c>
      <c r="Y45" s="82">
        <f t="shared" si="6"/>
        <v>0</v>
      </c>
      <c r="Z45" s="82">
        <f t="shared" si="6"/>
        <v>0</v>
      </c>
      <c r="AA45" s="82">
        <f t="shared" si="6"/>
        <v>0</v>
      </c>
      <c r="AB45" s="82">
        <f t="shared" si="6"/>
        <v>300.16821709331555</v>
      </c>
      <c r="AC45" s="82">
        <f t="shared" si="6"/>
        <v>381.73553178638525</v>
      </c>
      <c r="AD45" s="82">
        <f t="shared" si="6"/>
        <v>175.69573438366666</v>
      </c>
      <c r="AE45" s="82">
        <f t="shared" si="6"/>
        <v>82.882139870462424</v>
      </c>
      <c r="AF45" s="82">
        <f t="shared" si="6"/>
        <v>310.09681388467493</v>
      </c>
      <c r="AG45" s="82">
        <f t="shared" si="6"/>
        <v>369.97846835802704</v>
      </c>
      <c r="AH45" s="82">
        <f t="shared" si="6"/>
        <v>148.09355963496083</v>
      </c>
      <c r="AI45" s="82">
        <f t="shared" si="6"/>
        <v>211.18544339351757</v>
      </c>
      <c r="AJ45" s="82">
        <f t="shared" si="6"/>
        <v>619.32269280275796</v>
      </c>
      <c r="AK45" s="82">
        <f t="shared" si="6"/>
        <v>638.59672215940077</v>
      </c>
      <c r="AL45" s="82">
        <f t="shared" si="6"/>
        <v>344.18019345157774</v>
      </c>
      <c r="AM45" s="82">
        <f t="shared" si="6"/>
        <v>703.36411227524843</v>
      </c>
      <c r="AN45" s="82">
        <f t="shared" si="6"/>
        <v>1185.045655428253</v>
      </c>
      <c r="AO45" s="82">
        <f t="shared" si="6"/>
        <v>1121.3736549435368</v>
      </c>
      <c r="AP45" s="83">
        <f t="shared" si="6"/>
        <v>1000.0084130336386</v>
      </c>
      <c r="AQ45" s="82">
        <f t="shared" si="6"/>
        <v>632.65080006668086</v>
      </c>
      <c r="AR45" s="82">
        <f t="shared" si="6"/>
        <v>447.28524763923161</v>
      </c>
      <c r="AS45" s="82">
        <f t="shared" si="6"/>
        <v>214.59335579729313</v>
      </c>
      <c r="AT45" s="82">
        <f t="shared" si="6"/>
        <v>416.19947518872777</v>
      </c>
      <c r="AU45" s="82">
        <f t="shared" si="6"/>
        <v>412.18570524186885</v>
      </c>
      <c r="AV45" s="82">
        <f t="shared" si="6"/>
        <v>317.5950329336946</v>
      </c>
      <c r="AW45" s="82">
        <f t="shared" si="6"/>
        <v>295.23387100716786</v>
      </c>
      <c r="AX45" s="82">
        <f t="shared" si="6"/>
        <v>471.99134575491064</v>
      </c>
      <c r="AY45" s="82">
        <f t="shared" si="6"/>
        <v>316.342275260424</v>
      </c>
      <c r="AZ45" s="82">
        <f t="shared" si="6"/>
        <v>410.84990987786881</v>
      </c>
      <c r="BA45" s="82">
        <f t="shared" si="6"/>
        <v>563.83117016009192</v>
      </c>
      <c r="BB45" s="82">
        <f t="shared" si="6"/>
        <v>25.39697816232157</v>
      </c>
      <c r="BC45" s="82">
        <f t="shared" si="6"/>
        <v>40.431177543568083</v>
      </c>
      <c r="BD45" s="82">
        <f t="shared" si="6"/>
        <v>139.83941873012577</v>
      </c>
      <c r="BE45" s="82">
        <f t="shared" si="6"/>
        <v>19.520872001825754</v>
      </c>
      <c r="BF45" s="82">
        <f t="shared" si="6"/>
        <v>207.79099826481701</v>
      </c>
      <c r="BG45" s="82">
        <f t="shared" si="6"/>
        <v>24.058785522255899</v>
      </c>
      <c r="BH45" s="82">
        <f t="shared" si="6"/>
        <v>0</v>
      </c>
      <c r="BI45" s="82">
        <f t="shared" si="6"/>
        <v>0</v>
      </c>
      <c r="BJ45" s="82">
        <f t="shared" si="6"/>
        <v>877.33448840252697</v>
      </c>
      <c r="BK45" s="82">
        <f t="shared" si="6"/>
        <v>371.28033423405196</v>
      </c>
      <c r="BL45" s="82">
        <f t="shared" si="6"/>
        <v>381.73553178638525</v>
      </c>
      <c r="BM45" s="82">
        <f t="shared" si="6"/>
        <v>89.24620867678442</v>
      </c>
      <c r="BN45" s="82">
        <f t="shared" si="6"/>
        <v>46.580199347781942</v>
      </c>
      <c r="BO45" s="82">
        <f t="shared" ref="BO45:DU45" si="7">BO8/29.8814*2*6.941*10000</f>
        <v>1117.956680224818</v>
      </c>
      <c r="BP45" s="82">
        <f t="shared" si="7"/>
        <v>410.84990987786881</v>
      </c>
      <c r="BQ45" s="82">
        <f t="shared" si="7"/>
        <v>295.23387100716786</v>
      </c>
      <c r="BR45" s="82">
        <f t="shared" si="7"/>
        <v>6.0746755839422724</v>
      </c>
      <c r="BS45" s="82">
        <f t="shared" si="7"/>
        <v>653.52107176722029</v>
      </c>
      <c r="BT45" s="82">
        <f t="shared" si="7"/>
        <v>270.86855190051125</v>
      </c>
      <c r="BU45" s="82">
        <f t="shared" si="7"/>
        <v>202.16382056559152</v>
      </c>
      <c r="BV45" s="82">
        <f t="shared" si="7"/>
        <v>308.85140438581124</v>
      </c>
      <c r="BW45" s="82">
        <f t="shared" si="7"/>
        <v>49.733081613611262</v>
      </c>
      <c r="BX45" s="82">
        <f t="shared" si="7"/>
        <v>49.733081613611262</v>
      </c>
      <c r="BY45" s="82">
        <f t="shared" si="7"/>
        <v>1090.7135851925634</v>
      </c>
      <c r="BZ45" s="82">
        <f t="shared" si="7"/>
        <v>1966.7173294195463</v>
      </c>
      <c r="CA45" s="82">
        <f t="shared" si="7"/>
        <v>1820.9178498710473</v>
      </c>
      <c r="CB45" s="82">
        <f t="shared" si="7"/>
        <v>2360.2805768080884</v>
      </c>
      <c r="CC45" s="82">
        <f t="shared" si="7"/>
        <v>1554.5346533849715</v>
      </c>
      <c r="CD45" s="82">
        <f t="shared" si="7"/>
        <v>845.29943903205572</v>
      </c>
      <c r="CE45" s="82">
        <f t="shared" si="7"/>
        <v>1230.2995903340291</v>
      </c>
      <c r="CF45" s="82">
        <f t="shared" si="7"/>
        <v>1058.5785549409902</v>
      </c>
      <c r="CG45" s="82">
        <f t="shared" si="7"/>
        <v>1061.9500416283536</v>
      </c>
      <c r="CH45" s="82">
        <f t="shared" si="7"/>
        <v>1065.3241619319181</v>
      </c>
      <c r="CI45" s="82">
        <f t="shared" si="7"/>
        <v>882.16491008905064</v>
      </c>
      <c r="CJ45" s="82">
        <f t="shared" si="7"/>
        <v>1239.0498614794171</v>
      </c>
      <c r="CK45" s="82">
        <f t="shared" si="7"/>
        <v>1302.4977945625233</v>
      </c>
      <c r="CL45" s="82">
        <f t="shared" si="7"/>
        <v>2256.1890282539302</v>
      </c>
      <c r="CM45" s="82">
        <f t="shared" si="7"/>
        <v>1040.0826452934534</v>
      </c>
      <c r="CN45" s="82">
        <f t="shared" si="7"/>
        <v>1160.8520008655364</v>
      </c>
      <c r="CO45" s="82">
        <f t="shared" si="7"/>
        <v>0</v>
      </c>
      <c r="CP45" s="82">
        <f t="shared" si="7"/>
        <v>103.26103751504074</v>
      </c>
      <c r="CQ45" s="82">
        <f t="shared" si="7"/>
        <v>28.125609671714908</v>
      </c>
      <c r="CR45" s="82">
        <f t="shared" si="7"/>
        <v>146.01914127105124</v>
      </c>
      <c r="CS45" s="82">
        <f t="shared" si="7"/>
        <v>70.512760887041424</v>
      </c>
      <c r="CT45" s="82">
        <f t="shared" si="7"/>
        <v>52.130605118859826</v>
      </c>
      <c r="CU45" s="82">
        <f t="shared" si="7"/>
        <v>202.16382056559152</v>
      </c>
      <c r="CV45" s="82">
        <f t="shared" si="7"/>
        <v>162.81243292511652</v>
      </c>
      <c r="CW45" s="82">
        <f t="shared" si="7"/>
        <v>749.44413803353939</v>
      </c>
      <c r="CX45" s="82">
        <f t="shared" si="7"/>
        <v>1512.0820436004662</v>
      </c>
      <c r="CY45" s="82">
        <f t="shared" si="7"/>
        <v>1332.727887969274</v>
      </c>
      <c r="CZ45" s="82">
        <f t="shared" si="7"/>
        <v>1602.8699165118348</v>
      </c>
      <c r="DA45" s="82">
        <f t="shared" si="7"/>
        <v>1181.5819168030278</v>
      </c>
      <c r="DB45" s="82">
        <f t="shared" si="7"/>
        <v>1610.3382964971117</v>
      </c>
      <c r="DC45" s="82">
        <f t="shared" si="7"/>
        <v>1138.4968754665786</v>
      </c>
      <c r="DD45" s="82">
        <f t="shared" si="7"/>
        <v>1523.1287458229103</v>
      </c>
      <c r="DE45" s="82">
        <f t="shared" si="7"/>
        <v>1563.8015933529955</v>
      </c>
      <c r="DF45" s="82">
        <f t="shared" si="7"/>
        <v>3055.9808313915387</v>
      </c>
      <c r="DG45" s="82">
        <f t="shared" si="7"/>
        <v>2685.6573838173508</v>
      </c>
      <c r="DH45" s="82">
        <f t="shared" si="7"/>
        <v>1632.7945077693796</v>
      </c>
      <c r="DI45" s="82">
        <f t="shared" si="7"/>
        <v>1567.5121574239445</v>
      </c>
      <c r="DJ45" s="82">
        <f t="shared" si="7"/>
        <v>2736.6190894437068</v>
      </c>
      <c r="DK45" s="82">
        <f t="shared" si="7"/>
        <v>1395.4980056986415</v>
      </c>
      <c r="DL45" s="82">
        <f t="shared" si="7"/>
        <v>2384.939508513592</v>
      </c>
      <c r="DM45" s="82">
        <f t="shared" si="7"/>
        <v>460.9705646688497</v>
      </c>
      <c r="DN45" s="82">
        <f t="shared" si="7"/>
        <v>1035.0522494142442</v>
      </c>
      <c r="DO45" s="82">
        <f t="shared" si="7"/>
        <v>535.14802661994929</v>
      </c>
      <c r="DP45" s="82">
        <f t="shared" si="7"/>
        <v>1242.5542343097836</v>
      </c>
      <c r="DQ45" s="82">
        <f t="shared" si="7"/>
        <v>650.52942876468887</v>
      </c>
      <c r="DR45" s="82">
        <f t="shared" si="7"/>
        <v>837.33666852644978</v>
      </c>
      <c r="DS45" s="82">
        <f t="shared" si="7"/>
        <v>625.23768096386948</v>
      </c>
      <c r="DT45" s="82">
        <f t="shared" si="7"/>
        <v>715.58165798107575</v>
      </c>
      <c r="DU45" s="82">
        <f t="shared" si="7"/>
        <v>169.22393718108944</v>
      </c>
    </row>
    <row r="46" spans="1:125">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3"/>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row>
    <row r="47" spans="1:125">
      <c r="A47" s="18" t="s">
        <v>290</v>
      </c>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73"/>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row>
    <row r="48" spans="1:125" ht="14.25">
      <c r="A48" s="18" t="s">
        <v>289</v>
      </c>
      <c r="B48" s="78">
        <f>B23+0+0-B22</f>
        <v>-3.2887790797541654</v>
      </c>
      <c r="C48" s="78">
        <f t="shared" ref="C48:BN48" si="8">C23+0+0-C22</f>
        <v>-3.4696035467433108</v>
      </c>
      <c r="D48" s="78">
        <f t="shared" si="8"/>
        <v>-3.4009619820864105</v>
      </c>
      <c r="E48" s="78">
        <f t="shared" si="8"/>
        <v>-3.1942868461402516</v>
      </c>
      <c r="F48" s="78">
        <f t="shared" si="8"/>
        <v>-3.3826203567188355</v>
      </c>
      <c r="G48" s="78">
        <f t="shared" si="8"/>
        <v>-3.4330468313364526</v>
      </c>
      <c r="H48" s="78">
        <f t="shared" si="8"/>
        <v>-3.4082680803698824</v>
      </c>
      <c r="I48" s="78">
        <f t="shared" si="8"/>
        <v>-3.4950296924468618</v>
      </c>
      <c r="J48" s="78">
        <f t="shared" si="8"/>
        <v>-3.5313719222592259</v>
      </c>
      <c r="K48" s="78">
        <f t="shared" si="8"/>
        <v>-3.9177736282018656</v>
      </c>
      <c r="L48" s="78">
        <f t="shared" si="8"/>
        <v>-3.9364775156204983</v>
      </c>
      <c r="M48" s="78">
        <f t="shared" si="8"/>
        <v>-3.9514298687450755</v>
      </c>
      <c r="N48" s="78">
        <f t="shared" si="8"/>
        <v>-3.9371941352892392</v>
      </c>
      <c r="O48" s="78">
        <f t="shared" si="8"/>
        <v>-3.9679194000129878</v>
      </c>
      <c r="P48" s="78">
        <f t="shared" si="8"/>
        <v>-4.0573263467753247</v>
      </c>
      <c r="Q48" s="78">
        <f t="shared" si="8"/>
        <v>-3.8691883075657172</v>
      </c>
      <c r="R48" s="78">
        <f t="shared" si="8"/>
        <v>-3.9442970794380905</v>
      </c>
      <c r="S48" s="78">
        <f t="shared" si="8"/>
        <v>-3.9781471756858702</v>
      </c>
      <c r="T48" s="78">
        <f t="shared" si="8"/>
        <v>-3.8932768762493755</v>
      </c>
      <c r="U48" s="78">
        <f t="shared" si="8"/>
        <v>-3.756413611806011</v>
      </c>
      <c r="V48" s="78">
        <f t="shared" si="8"/>
        <v>-3.9005523690012436</v>
      </c>
      <c r="W48" s="78">
        <f t="shared" si="8"/>
        <v>-3.8386497305455505</v>
      </c>
      <c r="X48" s="78">
        <f t="shared" si="8"/>
        <v>-3.9492042921028689</v>
      </c>
      <c r="Y48" s="78">
        <f t="shared" si="8"/>
        <v>-3.7731799993853312</v>
      </c>
      <c r="Z48" s="78">
        <f t="shared" si="8"/>
        <v>-3.7860382334206606</v>
      </c>
      <c r="AA48" s="78">
        <f t="shared" si="8"/>
        <v>-3.8276200342107445</v>
      </c>
      <c r="AB48" s="78">
        <f t="shared" si="8"/>
        <v>-3.5341229293411853</v>
      </c>
      <c r="AC48" s="78">
        <f t="shared" si="8"/>
        <v>-3.5093112680202281</v>
      </c>
      <c r="AD48" s="78">
        <f t="shared" si="8"/>
        <v>-3.4968716262592876</v>
      </c>
      <c r="AE48" s="78">
        <f t="shared" si="8"/>
        <v>-3.5003845414122385</v>
      </c>
      <c r="AF48" s="78">
        <f t="shared" si="8"/>
        <v>-3.6059198557610443</v>
      </c>
      <c r="AG48" s="78">
        <f t="shared" si="8"/>
        <v>-3.5889165243281202</v>
      </c>
      <c r="AH48" s="78">
        <f t="shared" si="8"/>
        <v>-3.7790199795865633</v>
      </c>
      <c r="AI48" s="78">
        <f t="shared" si="8"/>
        <v>-3.7998758620689435</v>
      </c>
      <c r="AJ48" s="78">
        <f t="shared" si="8"/>
        <v>-3.877269795226407</v>
      </c>
      <c r="AK48" s="78">
        <f t="shared" si="8"/>
        <v>-3.7964670597251238</v>
      </c>
      <c r="AL48" s="78">
        <f t="shared" si="8"/>
        <v>-3.7437384792548216</v>
      </c>
      <c r="AM48" s="78">
        <f t="shared" si="8"/>
        <v>-3.7716302370755055</v>
      </c>
      <c r="AN48" s="78">
        <f t="shared" si="8"/>
        <v>-3.5851403662945227</v>
      </c>
      <c r="AO48" s="78">
        <f t="shared" si="8"/>
        <v>-3.617599992976603</v>
      </c>
      <c r="AP48" s="77">
        <f t="shared" si="8"/>
        <v>-3.6545426630806861</v>
      </c>
      <c r="AQ48" s="78">
        <f t="shared" si="8"/>
        <v>-3.8428958035330179</v>
      </c>
      <c r="AR48" s="78">
        <f t="shared" si="8"/>
        <v>-3.882215623447975</v>
      </c>
      <c r="AS48" s="78">
        <f t="shared" si="8"/>
        <v>-3.8811625658830451</v>
      </c>
      <c r="AT48" s="78">
        <f t="shared" si="8"/>
        <v>-3.9618464414969461</v>
      </c>
      <c r="AU48" s="78">
        <f t="shared" si="8"/>
        <v>-3.8948264612430092</v>
      </c>
      <c r="AV48" s="78">
        <f t="shared" si="8"/>
        <v>-3.8305281875279751</v>
      </c>
      <c r="AW48" s="78">
        <f t="shared" si="8"/>
        <v>-3.7889723081606292</v>
      </c>
      <c r="AX48" s="78">
        <f t="shared" si="8"/>
        <v>-3.8307438869793433</v>
      </c>
      <c r="AY48" s="78">
        <f t="shared" si="8"/>
        <v>-3.9912512667733417</v>
      </c>
      <c r="AZ48" s="78">
        <f t="shared" si="8"/>
        <v>-3.7552587813475009</v>
      </c>
      <c r="BA48" s="78">
        <f t="shared" si="8"/>
        <v>-3.6901256053431455</v>
      </c>
      <c r="BB48" s="78">
        <f t="shared" si="8"/>
        <v>-3.9719133475785608</v>
      </c>
      <c r="BC48" s="78">
        <f t="shared" si="8"/>
        <v>-3.8798035625060265</v>
      </c>
      <c r="BD48" s="78">
        <f t="shared" si="8"/>
        <v>-3.8950512197691549</v>
      </c>
      <c r="BE48" s="78">
        <f t="shared" si="8"/>
        <v>-3.8646499229769469</v>
      </c>
      <c r="BF48" s="78">
        <f t="shared" si="8"/>
        <v>-3.8079569534173503</v>
      </c>
      <c r="BG48" s="78">
        <f t="shared" si="8"/>
        <v>-3.8617597668974355</v>
      </c>
      <c r="BH48" s="78">
        <f t="shared" si="8"/>
        <v>-4.320383155757562</v>
      </c>
      <c r="BI48" s="78">
        <f t="shared" si="8"/>
        <v>-4.1626211769182015</v>
      </c>
      <c r="BJ48" s="78">
        <f t="shared" si="8"/>
        <v>-3.5716068709878641</v>
      </c>
      <c r="BK48" s="78">
        <f t="shared" si="8"/>
        <v>-3.6794387956911883</v>
      </c>
      <c r="BL48" s="78">
        <f t="shared" si="8"/>
        <v>-3.6442698239976656</v>
      </c>
      <c r="BM48" s="78">
        <f t="shared" si="8"/>
        <v>-3.9163984442182755</v>
      </c>
      <c r="BN48" s="78">
        <f t="shared" si="8"/>
        <v>-3.9413521182737137</v>
      </c>
      <c r="BO48" s="78">
        <f t="shared" ref="BO48:DU48" si="9">BO23+0+0-BO22</f>
        <v>-3.4475739139729145</v>
      </c>
      <c r="BP48" s="78">
        <f t="shared" si="9"/>
        <v>-3.8143380839623844</v>
      </c>
      <c r="BQ48" s="78">
        <f t="shared" si="9"/>
        <v>-3.517750615328973</v>
      </c>
      <c r="BR48" s="78">
        <f t="shared" si="9"/>
        <v>-3.6809568047007404</v>
      </c>
      <c r="BS48" s="78">
        <f t="shared" si="9"/>
        <v>-3.4925029847086595</v>
      </c>
      <c r="BT48" s="78">
        <f t="shared" si="9"/>
        <v>-3.5623361339426056</v>
      </c>
      <c r="BU48" s="78">
        <f t="shared" si="9"/>
        <v>-3.6864952559752946</v>
      </c>
      <c r="BV48" s="78">
        <f t="shared" si="9"/>
        <v>-3.3205397149068272</v>
      </c>
      <c r="BW48" s="78">
        <f t="shared" si="9"/>
        <v>-3.3711597922861012</v>
      </c>
      <c r="BX48" s="78">
        <f t="shared" si="9"/>
        <v>-3.2484722444734104</v>
      </c>
      <c r="BY48" s="78">
        <f t="shared" si="9"/>
        <v>-3.381550440943661</v>
      </c>
      <c r="BZ48" s="78">
        <f t="shared" si="9"/>
        <v>-3.1548705438700444</v>
      </c>
      <c r="CA48" s="78">
        <f t="shared" si="9"/>
        <v>-3.3066219678534354</v>
      </c>
      <c r="CB48" s="78">
        <f t="shared" si="9"/>
        <v>-2.9829101982940358</v>
      </c>
      <c r="CC48" s="78">
        <f t="shared" si="9"/>
        <v>-3.3120160164242742</v>
      </c>
      <c r="CD48" s="78">
        <f t="shared" si="9"/>
        <v>-3.3803279978714826</v>
      </c>
      <c r="CE48" s="78">
        <f t="shared" si="9"/>
        <v>-3.3767517612746003</v>
      </c>
      <c r="CF48" s="78">
        <f t="shared" si="9"/>
        <v>-3.1403696689181575</v>
      </c>
      <c r="CG48" s="78">
        <f t="shared" si="9"/>
        <v>-3.1480583637390094</v>
      </c>
      <c r="CH48" s="78">
        <f t="shared" si="9"/>
        <v>-3.0536908836404715</v>
      </c>
      <c r="CI48" s="78">
        <f t="shared" si="9"/>
        <v>-3.2233224819745434</v>
      </c>
      <c r="CJ48" s="78">
        <f t="shared" si="9"/>
        <v>-3.0977723296137034</v>
      </c>
      <c r="CK48" s="78">
        <f t="shared" si="9"/>
        <v>-3.0765333691453733</v>
      </c>
      <c r="CL48" s="78">
        <f t="shared" si="9"/>
        <v>-2.7086537674240563</v>
      </c>
      <c r="CM48" s="78">
        <f t="shared" si="9"/>
        <v>-3.1134263509690694</v>
      </c>
      <c r="CN48" s="78">
        <f t="shared" si="9"/>
        <v>-3.140250091847899</v>
      </c>
      <c r="CO48" s="78">
        <f t="shared" si="9"/>
        <v>-3.8923889931626889</v>
      </c>
      <c r="CP48" s="78">
        <f t="shared" si="9"/>
        <v>-3.6398761870029839</v>
      </c>
      <c r="CQ48" s="78">
        <f t="shared" si="9"/>
        <v>-3.7053305610161034</v>
      </c>
      <c r="CR48" s="78">
        <f t="shared" si="9"/>
        <v>-3.5869797489081194</v>
      </c>
      <c r="CS48" s="78">
        <f t="shared" si="9"/>
        <v>-3.5900756059809393</v>
      </c>
      <c r="CT48" s="78">
        <f t="shared" si="9"/>
        <v>-3.682810835836694</v>
      </c>
      <c r="CU48" s="78">
        <f t="shared" si="9"/>
        <v>-3.5706209921585343</v>
      </c>
      <c r="CV48" s="78">
        <f t="shared" si="9"/>
        <v>-3.5685632359975474</v>
      </c>
      <c r="CW48" s="78">
        <f t="shared" si="9"/>
        <v>-3.0207866019225014</v>
      </c>
      <c r="CX48" s="78">
        <f t="shared" si="9"/>
        <v>-3.3089632989927433</v>
      </c>
      <c r="CY48" s="78">
        <f t="shared" si="9"/>
        <v>-3.2925652710229416</v>
      </c>
      <c r="CZ48" s="78">
        <f t="shared" si="9"/>
        <v>-3.2855840395298364</v>
      </c>
      <c r="DA48" s="78">
        <f t="shared" si="9"/>
        <v>-3.4084924853570904</v>
      </c>
      <c r="DB48" s="78">
        <f t="shared" si="9"/>
        <v>-3.3705185797106991</v>
      </c>
      <c r="DC48" s="78">
        <f t="shared" si="9"/>
        <v>-3.418787190298243</v>
      </c>
      <c r="DD48" s="78">
        <f t="shared" si="9"/>
        <v>-3.2945176479577252</v>
      </c>
      <c r="DE48" s="78">
        <f t="shared" si="9"/>
        <v>-3.3090235362817566</v>
      </c>
      <c r="DF48" s="78">
        <f t="shared" si="9"/>
        <v>-3.1518942951384195</v>
      </c>
      <c r="DG48" s="78">
        <f t="shared" si="9"/>
        <v>-3.2269788922131526</v>
      </c>
      <c r="DH48" s="78">
        <f t="shared" si="9"/>
        <v>-3.4048357267367448</v>
      </c>
      <c r="DI48" s="78">
        <f t="shared" si="9"/>
        <v>-3.4116902785927934</v>
      </c>
      <c r="DJ48" s="78">
        <f t="shared" si="9"/>
        <v>-3.2717185941327105</v>
      </c>
      <c r="DK48" s="78">
        <f t="shared" si="9"/>
        <v>-3.4267454620207705</v>
      </c>
      <c r="DL48" s="78">
        <f t="shared" si="9"/>
        <v>-3.3314517137393467</v>
      </c>
      <c r="DM48" s="78">
        <f t="shared" si="9"/>
        <v>-3.6450976604659311</v>
      </c>
      <c r="DN48" s="78">
        <f t="shared" si="9"/>
        <v>-3.4941412803374599</v>
      </c>
      <c r="DO48" s="78">
        <f t="shared" si="9"/>
        <v>-3.5780497294759432</v>
      </c>
      <c r="DP48" s="78">
        <f t="shared" si="9"/>
        <v>-3.4540382819095035</v>
      </c>
      <c r="DQ48" s="78">
        <f t="shared" si="9"/>
        <v>-3.6248097588144561</v>
      </c>
      <c r="DR48" s="78">
        <f t="shared" si="9"/>
        <v>-3.5528195167583032</v>
      </c>
      <c r="DS48" s="78">
        <f t="shared" si="9"/>
        <v>-3.533734442390092</v>
      </c>
      <c r="DT48" s="78">
        <f t="shared" si="9"/>
        <v>-3.5834111227512468</v>
      </c>
      <c r="DU48" s="78">
        <f t="shared" si="9"/>
        <v>-3.6657572937143823</v>
      </c>
    </row>
    <row r="49" spans="1:125">
      <c r="A49" s="18" t="s">
        <v>288</v>
      </c>
      <c r="B49" s="78">
        <f>B24-B25</f>
        <v>-6.5021828825225308E-2</v>
      </c>
      <c r="C49" s="78">
        <f t="shared" ref="C49:BN49" si="10">C24-C25</f>
        <v>-4.1084511163521506E-2</v>
      </c>
      <c r="D49" s="78">
        <f t="shared" si="10"/>
        <v>-6.0306875739080765E-2</v>
      </c>
      <c r="E49" s="78">
        <f t="shared" si="10"/>
        <v>-9.750331873238495E-2</v>
      </c>
      <c r="F49" s="78">
        <f t="shared" si="10"/>
        <v>-7.5285946666955317E-2</v>
      </c>
      <c r="G49" s="78">
        <f t="shared" si="10"/>
        <v>-4.4469783759993331E-2</v>
      </c>
      <c r="H49" s="78">
        <f t="shared" si="10"/>
        <v>-4.2621128401378376E-2</v>
      </c>
      <c r="I49" s="78">
        <f t="shared" si="10"/>
        <v>-5.0947376842990236E-2</v>
      </c>
      <c r="J49" s="78">
        <f t="shared" si="10"/>
        <v>-9.4567474951333698E-3</v>
      </c>
      <c r="K49" s="78">
        <f t="shared" si="10"/>
        <v>7.9660270514553405E-3</v>
      </c>
      <c r="L49" s="78">
        <f t="shared" si="10"/>
        <v>9.8166419969029084E-3</v>
      </c>
      <c r="M49" s="78">
        <f t="shared" si="10"/>
        <v>1.8799594208189063E-3</v>
      </c>
      <c r="N49" s="78">
        <f t="shared" si="10"/>
        <v>8.070707393965898E-3</v>
      </c>
      <c r="O49" s="78">
        <f t="shared" si="10"/>
        <v>1.2473319299296497E-2</v>
      </c>
      <c r="P49" s="78">
        <f t="shared" si="10"/>
        <v>1.0435740470312335E-2</v>
      </c>
      <c r="Q49" s="78">
        <f t="shared" si="10"/>
        <v>4.3680624606943028E-3</v>
      </c>
      <c r="R49" s="78">
        <f t="shared" si="10"/>
        <v>7.4448562257246218E-3</v>
      </c>
      <c r="S49" s="78">
        <f t="shared" si="10"/>
        <v>1.5430827252514618E-3</v>
      </c>
      <c r="T49" s="78">
        <f t="shared" si="10"/>
        <v>2.1038851901840135E-2</v>
      </c>
      <c r="U49" s="78">
        <f t="shared" si="10"/>
        <v>3.1636826190425821E-2</v>
      </c>
      <c r="V49" s="78">
        <f t="shared" si="10"/>
        <v>1.6670007200922626E-2</v>
      </c>
      <c r="W49" s="78">
        <f t="shared" si="10"/>
        <v>2.2059797445001226E-2</v>
      </c>
      <c r="X49" s="78">
        <f t="shared" si="10"/>
        <v>2.1577113596296858E-2</v>
      </c>
      <c r="Y49" s="78">
        <f t="shared" si="10"/>
        <v>2.9934553816187731E-2</v>
      </c>
      <c r="Z49" s="78">
        <f t="shared" si="10"/>
        <v>3.0708701528417991E-2</v>
      </c>
      <c r="AA49" s="78">
        <f t="shared" si="10"/>
        <v>2.9535286739855646E-2</v>
      </c>
      <c r="AB49" s="78">
        <f t="shared" si="10"/>
        <v>7.4688984332567099E-3</v>
      </c>
      <c r="AC49" s="78">
        <f t="shared" si="10"/>
        <v>-9.735072574088427E-4</v>
      </c>
      <c r="AD49" s="78">
        <f t="shared" si="10"/>
        <v>2.5035115535326707E-2</v>
      </c>
      <c r="AE49" s="78">
        <f t="shared" si="10"/>
        <v>3.0814919796421265E-2</v>
      </c>
      <c r="AF49" s="78">
        <f t="shared" si="10"/>
        <v>-6.4928848712099418E-4</v>
      </c>
      <c r="AG49" s="78">
        <f t="shared" si="10"/>
        <v>-1.1774043243383485E-2</v>
      </c>
      <c r="AH49" s="78">
        <f t="shared" si="10"/>
        <v>2.7268287415565775E-2</v>
      </c>
      <c r="AI49" s="78">
        <f t="shared" si="10"/>
        <v>1.2038943516933225E-2</v>
      </c>
      <c r="AJ49" s="78">
        <f t="shared" si="10"/>
        <v>-4.5262684883996367E-2</v>
      </c>
      <c r="AK49" s="78">
        <f t="shared" si="10"/>
        <v>-5.1685030955783709E-2</v>
      </c>
      <c r="AL49" s="78">
        <f t="shared" si="10"/>
        <v>-4.962959739834516E-3</v>
      </c>
      <c r="AM49" s="78">
        <f t="shared" si="10"/>
        <v>-3.9978321531757455E-2</v>
      </c>
      <c r="AN49" s="78">
        <f t="shared" si="10"/>
        <v>-7.2148723358394701E-2</v>
      </c>
      <c r="AO49" s="78">
        <f t="shared" si="10"/>
        <v>-7.0357751978390032E-2</v>
      </c>
      <c r="AP49" s="77">
        <f t="shared" si="10"/>
        <v>-7.6114308177312268E-2</v>
      </c>
      <c r="AQ49" s="78">
        <f t="shared" si="10"/>
        <v>-3.9205506189880272E-2</v>
      </c>
      <c r="AR49" s="78">
        <f t="shared" si="10"/>
        <v>-3.2155576611373915E-2</v>
      </c>
      <c r="AS49" s="78">
        <f t="shared" si="10"/>
        <v>-6.1659090123849514E-3</v>
      </c>
      <c r="AT49" s="78">
        <f t="shared" si="10"/>
        <v>-2.8872262253320617E-2</v>
      </c>
      <c r="AU49" s="78">
        <f t="shared" si="10"/>
        <v>-2.9742390330098369E-2</v>
      </c>
      <c r="AV49" s="78">
        <f t="shared" si="10"/>
        <v>-1.8219577816510478E-2</v>
      </c>
      <c r="AW49" s="78">
        <f t="shared" si="10"/>
        <v>-9.4862725119667507E-3</v>
      </c>
      <c r="AX49" s="78">
        <f t="shared" si="10"/>
        <v>-3.5804500531527617E-2</v>
      </c>
      <c r="AY49" s="78">
        <f t="shared" si="10"/>
        <v>-1.8412442017848432E-2</v>
      </c>
      <c r="AZ49" s="78">
        <f t="shared" si="10"/>
        <v>-3.6348835555333137E-2</v>
      </c>
      <c r="BA49" s="78">
        <f t="shared" si="10"/>
        <v>-5.4126927979256612E-2</v>
      </c>
      <c r="BB49" s="78">
        <f t="shared" si="10"/>
        <v>7.5460064245287447E-3</v>
      </c>
      <c r="BC49" s="78">
        <f t="shared" si="10"/>
        <v>5.6274625775823706E-3</v>
      </c>
      <c r="BD49" s="78">
        <f t="shared" si="10"/>
        <v>-1.3514059461272251E-3</v>
      </c>
      <c r="BE49" s="78">
        <f t="shared" si="10"/>
        <v>1.3920471937958263E-2</v>
      </c>
      <c r="BF49" s="78">
        <f t="shared" si="10"/>
        <v>-1.3801401738908514E-2</v>
      </c>
      <c r="BG49" s="78">
        <f t="shared" si="10"/>
        <v>1.1993282320176499E-2</v>
      </c>
      <c r="BH49" s="78">
        <f t="shared" si="10"/>
        <v>8.6272677859403047E-4</v>
      </c>
      <c r="BI49" s="78">
        <f t="shared" si="10"/>
        <v>2.1565945621528147E-4</v>
      </c>
      <c r="BJ49" s="78">
        <f t="shared" si="10"/>
        <v>-9.6575943288049818E-2</v>
      </c>
      <c r="BK49" s="78">
        <f t="shared" si="10"/>
        <v>-1.6038606949109545E-2</v>
      </c>
      <c r="BL49" s="78">
        <f t="shared" si="10"/>
        <v>-1.1659561450519308E-2</v>
      </c>
      <c r="BM49" s="78">
        <f t="shared" si="10"/>
        <v>5.0345291218939405E-3</v>
      </c>
      <c r="BN49" s="78">
        <f t="shared" si="10"/>
        <v>1.3007944655812596E-2</v>
      </c>
      <c r="BO49" s="78">
        <f t="shared" ref="BO49:DU49" si="11">BO24-BO25</f>
        <v>-0.10431551335891956</v>
      </c>
      <c r="BP49" s="78">
        <f t="shared" si="11"/>
        <v>-1.9642098490369291E-2</v>
      </c>
      <c r="BQ49" s="78">
        <f t="shared" si="11"/>
        <v>-2.4690650574598419E-3</v>
      </c>
      <c r="BR49" s="78">
        <f t="shared" si="11"/>
        <v>2.9931277898425861E-2</v>
      </c>
      <c r="BS49" s="78">
        <f t="shared" si="11"/>
        <v>-4.8591678829995183E-2</v>
      </c>
      <c r="BT49" s="78">
        <f t="shared" si="11"/>
        <v>1.5148197553384313E-4</v>
      </c>
      <c r="BU49" s="78">
        <f t="shared" si="11"/>
        <v>6.3499198201214281E-3</v>
      </c>
      <c r="BV49" s="78">
        <f t="shared" si="11"/>
        <v>-1.761382594747847E-3</v>
      </c>
      <c r="BW49" s="78">
        <f t="shared" si="11"/>
        <v>2.4727370167120153E-2</v>
      </c>
      <c r="BX49" s="78">
        <f t="shared" si="11"/>
        <v>2.6198348321291441E-2</v>
      </c>
      <c r="BY49" s="78">
        <f t="shared" si="11"/>
        <v>-0.11282264632405442</v>
      </c>
      <c r="BZ49" s="78">
        <f t="shared" si="11"/>
        <v>-0.21088616622358458</v>
      </c>
      <c r="CA49" s="78">
        <f t="shared" si="11"/>
        <v>-0.19512948941406388</v>
      </c>
      <c r="CB49" s="78">
        <f t="shared" si="11"/>
        <v>-0.25350239150259585</v>
      </c>
      <c r="CC49" s="78">
        <f t="shared" si="11"/>
        <v>-0.16375393762446822</v>
      </c>
      <c r="CD49" s="78">
        <f t="shared" si="11"/>
        <v>-6.0675895935670215E-2</v>
      </c>
      <c r="CE49" s="78">
        <f t="shared" si="11"/>
        <v>-0.12842167576600033</v>
      </c>
      <c r="CF49" s="78">
        <f t="shared" si="11"/>
        <v>-0.1018372062954087</v>
      </c>
      <c r="CG49" s="78">
        <f t="shared" si="11"/>
        <v>-9.3383334925770223E-2</v>
      </c>
      <c r="CH49" s="78">
        <f t="shared" si="11"/>
        <v>-9.0680942588549279E-2</v>
      </c>
      <c r="CI49" s="78">
        <f t="shared" si="11"/>
        <v>-6.2914427889545363E-2</v>
      </c>
      <c r="CJ49" s="78">
        <f t="shared" si="11"/>
        <v>-9.9993532757498241E-2</v>
      </c>
      <c r="CK49" s="78">
        <f t="shared" si="11"/>
        <v>-0.11825672618845309</v>
      </c>
      <c r="CL49" s="78">
        <f t="shared" si="11"/>
        <v>-0.22848946526497713</v>
      </c>
      <c r="CM49" s="78">
        <f t="shared" si="11"/>
        <v>-8.4536834469069427E-2</v>
      </c>
      <c r="CN49" s="78">
        <f t="shared" si="11"/>
        <v>-0.10168417718481834</v>
      </c>
      <c r="CO49" s="78">
        <f t="shared" si="11"/>
        <v>4.2777654314600927E-3</v>
      </c>
      <c r="CP49" s="78">
        <f t="shared" si="11"/>
        <v>1.1428894827412255E-2</v>
      </c>
      <c r="CQ49" s="78">
        <f t="shared" si="11"/>
        <v>2.8640952500312313E-2</v>
      </c>
      <c r="CR49" s="78">
        <f t="shared" si="11"/>
        <v>1.2799068933942379E-2</v>
      </c>
      <c r="CS49" s="78">
        <f t="shared" si="11"/>
        <v>2.1419936612389001E-2</v>
      </c>
      <c r="CT49" s="78">
        <f t="shared" si="11"/>
        <v>2.6226717550292353E-2</v>
      </c>
      <c r="CU49" s="78">
        <f t="shared" si="11"/>
        <v>4.4575797638687735E-3</v>
      </c>
      <c r="CV49" s="78">
        <f t="shared" si="11"/>
        <v>1.4723327157051498E-2</v>
      </c>
      <c r="CW49" s="78">
        <f t="shared" si="11"/>
        <v>-8.2295545434931561E-2</v>
      </c>
      <c r="CX49" s="78">
        <f t="shared" si="11"/>
        <v>-0.1630124514797622</v>
      </c>
      <c r="CY49" s="78">
        <f t="shared" si="11"/>
        <v>-0.13982665664870747</v>
      </c>
      <c r="CZ49" s="78">
        <f t="shared" si="11"/>
        <v>-0.17623036438825365</v>
      </c>
      <c r="DA49" s="78">
        <f t="shared" si="11"/>
        <v>-0.12565944731239145</v>
      </c>
      <c r="DB49" s="78">
        <f t="shared" si="11"/>
        <v>-0.17647776292482309</v>
      </c>
      <c r="DC49" s="78">
        <f t="shared" si="11"/>
        <v>-0.11527738016984952</v>
      </c>
      <c r="DD49" s="78">
        <f t="shared" si="11"/>
        <v>-0.16822471721301641</v>
      </c>
      <c r="DE49" s="78">
        <f t="shared" si="11"/>
        <v>-0.17233483796610133</v>
      </c>
      <c r="DF49" s="78">
        <f t="shared" si="11"/>
        <v>-0.3486051659586159</v>
      </c>
      <c r="DG49" s="78">
        <f t="shared" si="11"/>
        <v>-0.30662904192897772</v>
      </c>
      <c r="DH49" s="78">
        <f t="shared" si="11"/>
        <v>-0.18426760345182186</v>
      </c>
      <c r="DI49" s="78">
        <f t="shared" si="11"/>
        <v>-0.16265264559817644</v>
      </c>
      <c r="DJ49" s="78">
        <f t="shared" si="11"/>
        <v>-0.31879408990928232</v>
      </c>
      <c r="DK49" s="78">
        <f t="shared" si="11"/>
        <v>-0.15476135475445524</v>
      </c>
      <c r="DL49" s="78">
        <f t="shared" si="11"/>
        <v>-0.28080751163290218</v>
      </c>
      <c r="DM49" s="78">
        <f t="shared" si="11"/>
        <v>5.329974623678841E-2</v>
      </c>
      <c r="DN49" s="78">
        <f t="shared" si="11"/>
        <v>-0.10670196381853053</v>
      </c>
      <c r="DO49" s="78">
        <f t="shared" si="11"/>
        <v>-4.2395357073910803E-2</v>
      </c>
      <c r="DP49" s="78">
        <f t="shared" si="11"/>
        <v>-0.1300638890935992</v>
      </c>
      <c r="DQ49" s="78">
        <f t="shared" si="11"/>
        <v>-5.7008540482902992E-2</v>
      </c>
      <c r="DR49" s="78">
        <f t="shared" si="11"/>
        <v>-8.1214911915792554E-2</v>
      </c>
      <c r="DS49" s="78">
        <f t="shared" si="11"/>
        <v>-5.1288332412691956E-2</v>
      </c>
      <c r="DT49" s="78">
        <f t="shared" si="11"/>
        <v>-6.405631347376084E-2</v>
      </c>
      <c r="DU49" s="78">
        <f t="shared" si="11"/>
        <v>3.671030122266724E-2</v>
      </c>
    </row>
    <row r="50" spans="1:125">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73"/>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row>
    <row r="58" spans="1:125">
      <c r="F58" s="10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6"/>
  <sheetViews>
    <sheetView workbookViewId="0">
      <pane xSplit="1" ySplit="3" topLeftCell="B4" activePane="bottomRight" state="frozen"/>
      <selection pane="topRight" activeCell="B1" sqref="B1"/>
      <selection pane="bottomLeft" activeCell="A3" sqref="A3"/>
      <selection pane="bottomRight"/>
    </sheetView>
  </sheetViews>
  <sheetFormatPr defaultRowHeight="12"/>
  <cols>
    <col min="1" max="1" width="10.28515625" style="18" bestFit="1" customWidth="1"/>
    <col min="2" max="2" width="24.28515625" style="18" bestFit="1" customWidth="1"/>
    <col min="3" max="3" width="23.42578125" style="18" bestFit="1" customWidth="1"/>
    <col min="4" max="4" width="24.28515625" style="18" bestFit="1" customWidth="1"/>
    <col min="5" max="5" width="18.42578125" style="18" bestFit="1" customWidth="1"/>
    <col min="6" max="6" width="17.5703125" style="18" bestFit="1" customWidth="1"/>
    <col min="7" max="7" width="18.42578125" style="18" bestFit="1" customWidth="1"/>
    <col min="8" max="8" width="17.5703125" style="18" bestFit="1" customWidth="1"/>
    <col min="9" max="9" width="18.42578125" style="18" bestFit="1" customWidth="1"/>
    <col min="10" max="10" width="17.5703125" style="18" bestFit="1" customWidth="1"/>
    <col min="11" max="11" width="18.42578125" style="18" bestFit="1" customWidth="1"/>
    <col min="12" max="12" width="17.5703125" style="18" bestFit="1" customWidth="1"/>
    <col min="13" max="17" width="16.85546875" style="18" bestFit="1" customWidth="1"/>
    <col min="18" max="18" width="18.42578125" style="18" bestFit="1" customWidth="1"/>
    <col min="19" max="19" width="17.5703125" style="18" bestFit="1" customWidth="1"/>
    <col min="20" max="20" width="18.42578125" style="18" bestFit="1" customWidth="1"/>
    <col min="21" max="21" width="17.5703125" style="18" bestFit="1" customWidth="1"/>
    <col min="22" max="22" width="22.5703125" style="18" bestFit="1" customWidth="1"/>
    <col min="23" max="33" width="16.85546875" style="18" bestFit="1" customWidth="1"/>
    <col min="34" max="34" width="24" style="18" bestFit="1" customWidth="1"/>
    <col min="35" max="35" width="23.140625" style="18" bestFit="1" customWidth="1"/>
    <col min="36" max="37" width="19.42578125" style="18" bestFit="1" customWidth="1"/>
    <col min="38" max="38" width="18.5703125" style="18" bestFit="1" customWidth="1"/>
    <col min="39" max="39" width="16.85546875" style="18" bestFit="1" customWidth="1"/>
    <col min="40" max="40" width="18.42578125" style="18" bestFit="1" customWidth="1"/>
    <col min="41" max="41" width="17.5703125" style="18" bestFit="1" customWidth="1"/>
    <col min="42" max="42" width="24" style="18" bestFit="1" customWidth="1"/>
    <col min="43" max="43" width="23.140625" style="18" bestFit="1" customWidth="1"/>
    <col min="44" max="44" width="16.85546875" style="18" bestFit="1" customWidth="1"/>
    <col min="45" max="45" width="18.42578125" style="18" bestFit="1" customWidth="1"/>
    <col min="46" max="46" width="17.5703125" style="18" bestFit="1" customWidth="1"/>
    <col min="47" max="47" width="18.42578125" style="18" bestFit="1" customWidth="1"/>
    <col min="48" max="48" width="17.5703125" style="18" bestFit="1" customWidth="1"/>
    <col min="49" max="49" width="18.42578125" style="18" bestFit="1" customWidth="1"/>
    <col min="50" max="50" width="17.5703125" style="18" bestFit="1" customWidth="1"/>
    <col min="51" max="51" width="18.42578125" style="18" bestFit="1" customWidth="1"/>
    <col min="52" max="52" width="17.5703125" style="18" bestFit="1" customWidth="1"/>
    <col min="53" max="53" width="16.85546875" style="18" bestFit="1" customWidth="1"/>
    <col min="54" max="54" width="18.42578125" style="18" bestFit="1" customWidth="1"/>
    <col min="55" max="55" width="17.5703125" style="18" bestFit="1" customWidth="1"/>
    <col min="56" max="59" width="16.85546875" style="18" bestFit="1" customWidth="1"/>
    <col min="60" max="60" width="18.42578125" style="18" bestFit="1" customWidth="1"/>
    <col min="61" max="61" width="17.5703125" style="18" bestFit="1" customWidth="1"/>
    <col min="62" max="62" width="18.42578125" style="18" bestFit="1" customWidth="1"/>
    <col min="63" max="63" width="17.5703125" style="18" bestFit="1" customWidth="1"/>
    <col min="64" max="64" width="16.85546875" style="18" bestFit="1" customWidth="1"/>
    <col min="65" max="65" width="18.42578125" style="18" bestFit="1" customWidth="1"/>
    <col min="66" max="66" width="17.5703125" style="18" bestFit="1" customWidth="1"/>
    <col min="67" max="67" width="24" style="18" bestFit="1" customWidth="1"/>
    <col min="68" max="68" width="23.140625" style="18" bestFit="1" customWidth="1"/>
    <col min="69" max="69" width="18.42578125" style="18" bestFit="1" customWidth="1"/>
    <col min="70" max="70" width="17.5703125" style="18" bestFit="1" customWidth="1"/>
    <col min="71" max="71" width="18.42578125" style="18" bestFit="1" customWidth="1"/>
    <col min="72" max="72" width="17.5703125" style="18" bestFit="1" customWidth="1"/>
    <col min="73" max="73" width="16.85546875" style="18" bestFit="1" customWidth="1"/>
    <col min="74" max="74" width="18.42578125" style="18" bestFit="1" customWidth="1"/>
    <col min="75" max="75" width="17.5703125" style="18" bestFit="1" customWidth="1"/>
    <col min="76" max="16384" width="9.140625" style="18"/>
  </cols>
  <sheetData>
    <row r="1" spans="1:75" s="62" customFormat="1" ht="18.75" customHeight="1">
      <c r="A1" s="116" t="s">
        <v>437</v>
      </c>
    </row>
    <row r="2" spans="1:75" s="62" customFormat="1" ht="18.75" customHeight="1">
      <c r="A2" s="116"/>
    </row>
    <row r="3" spans="1:75">
      <c r="A3" s="60"/>
      <c r="B3" s="68" t="s">
        <v>297</v>
      </c>
      <c r="C3" s="68" t="s">
        <v>298</v>
      </c>
      <c r="D3" s="68" t="s">
        <v>299</v>
      </c>
      <c r="E3" s="68" t="s">
        <v>300</v>
      </c>
      <c r="F3" s="68" t="s">
        <v>301</v>
      </c>
      <c r="G3" s="68" t="s">
        <v>302</v>
      </c>
      <c r="H3" s="68" t="s">
        <v>303</v>
      </c>
      <c r="I3" s="68" t="s">
        <v>304</v>
      </c>
      <c r="J3" s="68" t="s">
        <v>305</v>
      </c>
      <c r="K3" s="68" t="s">
        <v>306</v>
      </c>
      <c r="L3" s="68" t="s">
        <v>307</v>
      </c>
      <c r="M3" s="68" t="s">
        <v>308</v>
      </c>
      <c r="N3" s="68" t="s">
        <v>309</v>
      </c>
      <c r="O3" s="68" t="s">
        <v>310</v>
      </c>
      <c r="P3" s="68" t="s">
        <v>311</v>
      </c>
      <c r="Q3" s="68" t="s">
        <v>312</v>
      </c>
      <c r="R3" s="68" t="s">
        <v>313</v>
      </c>
      <c r="S3" s="68" t="s">
        <v>314</v>
      </c>
      <c r="T3" s="68" t="s">
        <v>315</v>
      </c>
      <c r="U3" s="68" t="s">
        <v>316</v>
      </c>
      <c r="V3" s="68" t="s">
        <v>317</v>
      </c>
      <c r="W3" s="68" t="s">
        <v>318</v>
      </c>
      <c r="X3" s="68" t="s">
        <v>319</v>
      </c>
      <c r="Y3" s="68" t="s">
        <v>320</v>
      </c>
      <c r="Z3" s="68" t="s">
        <v>321</v>
      </c>
      <c r="AA3" s="68" t="s">
        <v>322</v>
      </c>
      <c r="AB3" s="68" t="s">
        <v>323</v>
      </c>
      <c r="AC3" s="68" t="s">
        <v>324</v>
      </c>
      <c r="AD3" s="68" t="s">
        <v>325</v>
      </c>
      <c r="AE3" s="68" t="s">
        <v>326</v>
      </c>
      <c r="AF3" s="68" t="s">
        <v>327</v>
      </c>
      <c r="AG3" s="68" t="s">
        <v>328</v>
      </c>
      <c r="AH3" s="68" t="s">
        <v>329</v>
      </c>
      <c r="AI3" s="68" t="s">
        <v>330</v>
      </c>
      <c r="AJ3" s="68" t="s">
        <v>331</v>
      </c>
      <c r="AK3" s="68" t="s">
        <v>332</v>
      </c>
      <c r="AL3" s="68" t="s">
        <v>333</v>
      </c>
      <c r="AM3" s="68" t="s">
        <v>334</v>
      </c>
      <c r="AN3" s="68" t="s">
        <v>335</v>
      </c>
      <c r="AO3" s="68" t="s">
        <v>336</v>
      </c>
      <c r="AP3" s="68" t="s">
        <v>337</v>
      </c>
      <c r="AQ3" s="68" t="s">
        <v>338</v>
      </c>
      <c r="AR3" s="68" t="s">
        <v>339</v>
      </c>
      <c r="AS3" s="68" t="s">
        <v>340</v>
      </c>
      <c r="AT3" s="68" t="s">
        <v>341</v>
      </c>
      <c r="AU3" s="68" t="s">
        <v>342</v>
      </c>
      <c r="AV3" s="68" t="s">
        <v>343</v>
      </c>
      <c r="AW3" s="68" t="s">
        <v>344</v>
      </c>
      <c r="AX3" s="68" t="s">
        <v>345</v>
      </c>
      <c r="AY3" s="68" t="s">
        <v>346</v>
      </c>
      <c r="AZ3" s="68" t="s">
        <v>347</v>
      </c>
      <c r="BA3" s="68" t="s">
        <v>348</v>
      </c>
      <c r="BB3" s="68" t="s">
        <v>349</v>
      </c>
      <c r="BC3" s="68" t="s">
        <v>350</v>
      </c>
      <c r="BD3" s="68" t="s">
        <v>351</v>
      </c>
      <c r="BE3" s="68" t="s">
        <v>352</v>
      </c>
      <c r="BF3" s="68" t="s">
        <v>353</v>
      </c>
      <c r="BG3" s="68" t="s">
        <v>354</v>
      </c>
      <c r="BH3" s="68" t="s">
        <v>355</v>
      </c>
      <c r="BI3" s="68" t="s">
        <v>356</v>
      </c>
      <c r="BJ3" s="68" t="s">
        <v>357</v>
      </c>
      <c r="BK3" s="68" t="s">
        <v>358</v>
      </c>
      <c r="BL3" s="68" t="s">
        <v>359</v>
      </c>
      <c r="BM3" s="68" t="s">
        <v>360</v>
      </c>
      <c r="BN3" s="68" t="s">
        <v>361</v>
      </c>
      <c r="BO3" s="68" t="s">
        <v>362</v>
      </c>
      <c r="BP3" s="68" t="s">
        <v>363</v>
      </c>
      <c r="BQ3" s="68" t="s">
        <v>364</v>
      </c>
      <c r="BR3" s="68" t="s">
        <v>365</v>
      </c>
      <c r="BS3" s="68" t="s">
        <v>366</v>
      </c>
      <c r="BT3" s="68" t="s">
        <v>367</v>
      </c>
      <c r="BU3" s="68" t="s">
        <v>368</v>
      </c>
      <c r="BV3" s="68" t="s">
        <v>369</v>
      </c>
      <c r="BW3" s="68" t="s">
        <v>370</v>
      </c>
    </row>
    <row r="4" spans="1:75" ht="13.5">
      <c r="A4" s="61" t="s">
        <v>372</v>
      </c>
      <c r="B4" s="69">
        <v>18.750731999999999</v>
      </c>
      <c r="C4" s="69">
        <v>18.722188000000003</v>
      </c>
      <c r="D4" s="69">
        <v>18.294028000000001</v>
      </c>
      <c r="E4" s="69">
        <v>18.537544</v>
      </c>
      <c r="F4" s="69">
        <v>18.475104000000002</v>
      </c>
      <c r="G4" s="69">
        <v>18.891667999999999</v>
      </c>
      <c r="H4" s="69">
        <v>18.598200000000002</v>
      </c>
      <c r="I4" s="69">
        <v>18.735568000000001</v>
      </c>
      <c r="J4" s="69">
        <v>18.605336000000001</v>
      </c>
      <c r="K4" s="69">
        <v>18.738244000000002</v>
      </c>
      <c r="L4" s="69">
        <v>18.586604000000001</v>
      </c>
      <c r="M4" s="69">
        <v>18.71416</v>
      </c>
      <c r="N4" s="69">
        <v>18.736460000000001</v>
      </c>
      <c r="O4" s="69">
        <v>18.779275999999999</v>
      </c>
      <c r="P4" s="69">
        <v>18.52684</v>
      </c>
      <c r="Q4" s="69">
        <v>18.588387999999998</v>
      </c>
      <c r="R4" s="69">
        <v>18.632096000000001</v>
      </c>
      <c r="S4" s="69">
        <v>18.792656000000001</v>
      </c>
      <c r="T4" s="69">
        <v>18.639232</v>
      </c>
      <c r="U4" s="69">
        <v>18.648152</v>
      </c>
      <c r="V4" s="69">
        <v>18.577684000000001</v>
      </c>
      <c r="W4" s="69">
        <v>18.703455999999999</v>
      </c>
      <c r="X4" s="69">
        <v>18.359144000000001</v>
      </c>
      <c r="Y4" s="69">
        <v>18.440315999999999</v>
      </c>
      <c r="Z4" s="69">
        <v>18.088868000000002</v>
      </c>
      <c r="AA4" s="69">
        <v>17.827512000000002</v>
      </c>
      <c r="AB4" s="69">
        <v>17.977367999999998</v>
      </c>
      <c r="AC4" s="69">
        <v>18.325248000000002</v>
      </c>
      <c r="AD4" s="69">
        <v>18.604444000000001</v>
      </c>
      <c r="AE4" s="69">
        <v>17.867652</v>
      </c>
      <c r="AF4" s="69">
        <v>18.508108</v>
      </c>
      <c r="AG4" s="69">
        <v>17.568832</v>
      </c>
      <c r="AH4" s="69">
        <v>17.076447999999999</v>
      </c>
      <c r="AI4" s="69">
        <v>17.493012</v>
      </c>
      <c r="AJ4" s="69">
        <v>17.472496</v>
      </c>
      <c r="AK4" s="69">
        <v>17.688359999999999</v>
      </c>
      <c r="AL4" s="69">
        <v>17.647327999999998</v>
      </c>
      <c r="AM4" s="69">
        <v>17.11748</v>
      </c>
      <c r="AN4" s="69">
        <v>17.303016</v>
      </c>
      <c r="AO4" s="69">
        <v>17.402028000000001</v>
      </c>
      <c r="AP4" s="69">
        <v>17.385971999999999</v>
      </c>
      <c r="AQ4" s="69">
        <v>17.610755999999999</v>
      </c>
      <c r="AR4" s="69">
        <v>18.055864</v>
      </c>
      <c r="AS4" s="69">
        <v>17.880140000000001</v>
      </c>
      <c r="AT4" s="69">
        <v>17.636623999999998</v>
      </c>
      <c r="AU4" s="69">
        <v>17.739204000000001</v>
      </c>
      <c r="AV4" s="69">
        <v>17.711552000000001</v>
      </c>
      <c r="AW4" s="69">
        <v>17.676764000000002</v>
      </c>
      <c r="AX4" s="69">
        <v>17.809672000000003</v>
      </c>
      <c r="AY4" s="69">
        <v>17.377943999999999</v>
      </c>
      <c r="AZ4" s="69">
        <v>16.937296</v>
      </c>
      <c r="BA4" s="69">
        <v>17.653572</v>
      </c>
      <c r="BB4" s="69">
        <v>17.538504</v>
      </c>
      <c r="BC4" s="69">
        <v>17.574184000000002</v>
      </c>
      <c r="BD4" s="69">
        <v>18.289568000000003</v>
      </c>
      <c r="BE4" s="69">
        <v>18.169148</v>
      </c>
      <c r="BF4" s="69">
        <v>18.030887999999997</v>
      </c>
      <c r="BG4" s="69">
        <v>17.752584000000002</v>
      </c>
      <c r="BH4" s="69">
        <v>18.168256</v>
      </c>
      <c r="BI4" s="69">
        <v>17.993424000000001</v>
      </c>
      <c r="BJ4" s="69">
        <v>18.144172000000001</v>
      </c>
      <c r="BK4" s="70">
        <v>18.064784</v>
      </c>
      <c r="BL4" s="70">
        <v>17.831972</v>
      </c>
      <c r="BM4" s="70">
        <v>18.209288000000001</v>
      </c>
      <c r="BN4" s="70">
        <v>18.013047999999998</v>
      </c>
      <c r="BO4" s="70">
        <v>17.570616000000001</v>
      </c>
      <c r="BP4" s="70">
        <v>17.662492</v>
      </c>
      <c r="BQ4" s="70">
        <v>17.432355999999999</v>
      </c>
      <c r="BR4" s="70">
        <v>16.878424000000003</v>
      </c>
      <c r="BS4" s="70">
        <v>17.565263999999999</v>
      </c>
      <c r="BT4" s="70">
        <v>17.565263999999999</v>
      </c>
      <c r="BU4" s="70">
        <v>17.476956000000001</v>
      </c>
      <c r="BV4" s="70">
        <v>18.288675999999999</v>
      </c>
      <c r="BW4" s="70">
        <v>18.456371999999998</v>
      </c>
    </row>
    <row r="5" spans="1:75" ht="13.5">
      <c r="A5" s="61" t="s">
        <v>373</v>
      </c>
      <c r="B5" s="69">
        <v>62.41536</v>
      </c>
      <c r="C5" s="69">
        <v>62.644799999999996</v>
      </c>
      <c r="D5" s="69">
        <v>63.248639999999995</v>
      </c>
      <c r="E5" s="69">
        <v>62.64</v>
      </c>
      <c r="F5" s="69">
        <v>62.418240000000004</v>
      </c>
      <c r="G5" s="69">
        <v>63.238080000000004</v>
      </c>
      <c r="H5" s="69">
        <v>63.217919999999999</v>
      </c>
      <c r="I5" s="69">
        <v>62.832959999999993</v>
      </c>
      <c r="J5" s="69">
        <v>62.551679999999998</v>
      </c>
      <c r="K5" s="69">
        <v>62.74944</v>
      </c>
      <c r="L5" s="69">
        <v>63.150719999999993</v>
      </c>
      <c r="M5" s="69">
        <v>65.40191999999999</v>
      </c>
      <c r="N5" s="69">
        <v>65.418239999999997</v>
      </c>
      <c r="O5" s="69">
        <v>65.10624</v>
      </c>
      <c r="P5" s="69">
        <v>64.607039999999998</v>
      </c>
      <c r="Q5" s="69">
        <v>64.727999999999994</v>
      </c>
      <c r="R5" s="69">
        <v>65.481599999999986</v>
      </c>
      <c r="S5" s="69">
        <v>65.984639999999999</v>
      </c>
      <c r="T5" s="69">
        <v>65.157119999999992</v>
      </c>
      <c r="U5" s="69">
        <v>65.503680000000003</v>
      </c>
      <c r="V5" s="69">
        <v>65.163840000000008</v>
      </c>
      <c r="W5" s="69">
        <v>64.958399999999997</v>
      </c>
      <c r="X5" s="69">
        <v>63.997439999999997</v>
      </c>
      <c r="Y5" s="69">
        <v>64.228799999999993</v>
      </c>
      <c r="Z5" s="69">
        <v>62.023679999999999</v>
      </c>
      <c r="AA5" s="69">
        <v>62.613119999999995</v>
      </c>
      <c r="AB5" s="69">
        <v>62.823360000000001</v>
      </c>
      <c r="AC5" s="69">
        <v>62.932800000000007</v>
      </c>
      <c r="AD5" s="69">
        <v>61.909440000000004</v>
      </c>
      <c r="AE5" s="69">
        <v>61.77216</v>
      </c>
      <c r="AF5" s="69">
        <v>62.544000000000004</v>
      </c>
      <c r="AG5" s="69">
        <v>64.024319999999989</v>
      </c>
      <c r="AH5" s="69">
        <v>63.775680000000001</v>
      </c>
      <c r="AI5" s="69">
        <v>64.129919999999998</v>
      </c>
      <c r="AJ5" s="69">
        <v>64.934399999999997</v>
      </c>
      <c r="AK5" s="69">
        <v>64.848960000000005</v>
      </c>
      <c r="AL5" s="69">
        <v>64.49951999999999</v>
      </c>
      <c r="AM5" s="69">
        <v>63.130559999999996</v>
      </c>
      <c r="AN5" s="69">
        <v>63.160319999999999</v>
      </c>
      <c r="AO5" s="69">
        <v>63.6432</v>
      </c>
      <c r="AP5" s="69">
        <v>64.1952</v>
      </c>
      <c r="AQ5" s="69">
        <v>64.60799999999999</v>
      </c>
      <c r="AR5" s="69">
        <v>64.50815999999999</v>
      </c>
      <c r="AS5" s="69">
        <v>63.96096</v>
      </c>
      <c r="AT5" s="69">
        <v>63.86112</v>
      </c>
      <c r="AU5" s="69">
        <v>63.539519999999996</v>
      </c>
      <c r="AV5" s="69">
        <v>63.773759999999996</v>
      </c>
      <c r="AW5" s="69">
        <v>63.763199999999998</v>
      </c>
      <c r="AX5" s="69">
        <v>63.982079999999996</v>
      </c>
      <c r="AY5" s="69">
        <v>63.793919999999993</v>
      </c>
      <c r="AZ5" s="69">
        <v>64.046400000000006</v>
      </c>
      <c r="BA5" s="69">
        <v>63.946560000000005</v>
      </c>
      <c r="BB5" s="69">
        <v>64.336320000000001</v>
      </c>
      <c r="BC5" s="69">
        <v>64.138559999999998</v>
      </c>
      <c r="BD5" s="69">
        <v>65.216639999999998</v>
      </c>
      <c r="BE5" s="69">
        <v>65.221439999999987</v>
      </c>
      <c r="BF5" s="69">
        <v>64.712640000000007</v>
      </c>
      <c r="BG5" s="69">
        <v>63.43007999999999</v>
      </c>
      <c r="BH5" s="69">
        <v>63.086399999999998</v>
      </c>
      <c r="BI5" s="69">
        <v>63.386880000000005</v>
      </c>
      <c r="BJ5" s="69">
        <v>63.228479999999998</v>
      </c>
      <c r="BK5" s="70">
        <v>63.032640000000001</v>
      </c>
      <c r="BL5" s="70">
        <v>63.153599999999997</v>
      </c>
      <c r="BM5" s="70">
        <v>62.616959999999999</v>
      </c>
      <c r="BN5" s="70">
        <v>62.41536</v>
      </c>
      <c r="BO5" s="70">
        <v>62.802239999999998</v>
      </c>
      <c r="BP5" s="70">
        <v>62.784959999999991</v>
      </c>
      <c r="BQ5" s="70">
        <v>62.926079999999999</v>
      </c>
      <c r="BR5" s="70">
        <v>62.435520000000004</v>
      </c>
      <c r="BS5" s="70">
        <v>62.923200000000001</v>
      </c>
      <c r="BT5" s="70">
        <v>62.687040000000003</v>
      </c>
      <c r="BU5" s="70">
        <v>62.424000000000007</v>
      </c>
      <c r="BV5" s="70">
        <v>64.318080000000009</v>
      </c>
      <c r="BW5" s="70">
        <v>64.210559999999987</v>
      </c>
    </row>
    <row r="6" spans="1:75" ht="13.5">
      <c r="A6" s="61" t="s">
        <v>374</v>
      </c>
      <c r="B6" s="69">
        <v>15.433539999999997</v>
      </c>
      <c r="C6" s="69">
        <v>15.69909</v>
      </c>
      <c r="D6" s="69">
        <v>15.050469999999999</v>
      </c>
      <c r="E6" s="69">
        <v>15.190589999999998</v>
      </c>
      <c r="F6" s="69">
        <v>15.877629999999998</v>
      </c>
      <c r="G6" s="69">
        <v>14.600729999999999</v>
      </c>
      <c r="H6" s="69">
        <v>15.673099999999998</v>
      </c>
      <c r="I6" s="69">
        <v>15.803049999999997</v>
      </c>
      <c r="J6" s="69">
        <v>16.520599999999998</v>
      </c>
      <c r="K6" s="69">
        <v>15.451619999999998</v>
      </c>
      <c r="L6" s="69">
        <v>14.639149999999999</v>
      </c>
      <c r="M6" s="69">
        <v>15.345399999999998</v>
      </c>
      <c r="N6" s="69">
        <v>14.706949999999999</v>
      </c>
      <c r="O6" s="69">
        <v>16.053909999999998</v>
      </c>
      <c r="P6" s="69">
        <v>16.23132</v>
      </c>
      <c r="Q6" s="69">
        <v>16.733039999999999</v>
      </c>
      <c r="R6" s="69">
        <v>14.877579999999998</v>
      </c>
      <c r="S6" s="69">
        <v>14.562309999999998</v>
      </c>
      <c r="T6" s="69">
        <v>15.470829999999999</v>
      </c>
      <c r="U6" s="69">
        <v>14.844809999999999</v>
      </c>
      <c r="V6" s="69">
        <v>14.761189999999999</v>
      </c>
      <c r="W6" s="69">
        <v>15.198499999999997</v>
      </c>
      <c r="X6" s="69">
        <v>15.523939999999998</v>
      </c>
      <c r="Y6" s="69">
        <v>16.433589999999999</v>
      </c>
      <c r="Z6" s="69">
        <v>16.603089999999998</v>
      </c>
      <c r="AA6" s="69">
        <v>17.093509999999998</v>
      </c>
      <c r="AB6" s="69">
        <v>17.040399999999998</v>
      </c>
      <c r="AC6" s="69">
        <v>16.499130000000001</v>
      </c>
      <c r="AD6" s="69">
        <v>16.14883</v>
      </c>
      <c r="AE6" s="69">
        <v>16.998589999999997</v>
      </c>
      <c r="AF6" s="69">
        <v>15.419979999999999</v>
      </c>
      <c r="AG6" s="69">
        <v>16.904799999999998</v>
      </c>
      <c r="AH6" s="69">
        <v>17.704839999999997</v>
      </c>
      <c r="AI6" s="69">
        <v>17.67998</v>
      </c>
      <c r="AJ6" s="69">
        <v>16.217759999999998</v>
      </c>
      <c r="AK6" s="69">
        <v>16.225669999999997</v>
      </c>
      <c r="AL6" s="69">
        <v>16.282170000000001</v>
      </c>
      <c r="AM6" s="69">
        <v>16.928529999999999</v>
      </c>
      <c r="AN6" s="69">
        <v>16.58614</v>
      </c>
      <c r="AO6" s="69">
        <v>16.94661</v>
      </c>
      <c r="AP6" s="69">
        <v>16.903669999999998</v>
      </c>
      <c r="AQ6" s="69">
        <v>16.711569999999998</v>
      </c>
      <c r="AR6" s="69">
        <v>16.430199999999999</v>
      </c>
      <c r="AS6" s="69">
        <v>16.64151</v>
      </c>
      <c r="AT6" s="69">
        <v>16.48218</v>
      </c>
      <c r="AU6" s="69">
        <v>17.020059999999997</v>
      </c>
      <c r="AV6" s="69">
        <v>16.56467</v>
      </c>
      <c r="AW6" s="69">
        <v>17.087859999999999</v>
      </c>
      <c r="AX6" s="69">
        <v>17.313859999999998</v>
      </c>
      <c r="AY6" s="69">
        <v>17.79637</v>
      </c>
      <c r="AZ6" s="69">
        <v>17.214419999999997</v>
      </c>
      <c r="BA6" s="69">
        <v>17.400869999999998</v>
      </c>
      <c r="BB6" s="69">
        <v>16.777109999999997</v>
      </c>
      <c r="BC6" s="69">
        <v>17.43477</v>
      </c>
      <c r="BD6" s="69">
        <v>16.400819999999996</v>
      </c>
      <c r="BE6" s="69">
        <v>15.205279999999998</v>
      </c>
      <c r="BF6" s="69">
        <v>17.277699999999996</v>
      </c>
      <c r="BG6" s="69">
        <v>17.252839999999999</v>
      </c>
      <c r="BH6" s="69">
        <v>16.293469999999999</v>
      </c>
      <c r="BI6" s="69">
        <v>16.136399999999998</v>
      </c>
      <c r="BJ6" s="69">
        <v>15.722819999999999</v>
      </c>
      <c r="BK6" s="69">
        <v>16.797449999999998</v>
      </c>
      <c r="BL6" s="69">
        <v>16.136399999999998</v>
      </c>
      <c r="BM6" s="69">
        <v>16.384999999999998</v>
      </c>
      <c r="BN6" s="69">
        <v>15.614339999999999</v>
      </c>
      <c r="BO6" s="69">
        <v>15.65954</v>
      </c>
      <c r="BP6" s="69">
        <v>16.795189999999998</v>
      </c>
      <c r="BQ6" s="69">
        <v>17.458499999999997</v>
      </c>
      <c r="BR6" s="69">
        <v>17.510479999999998</v>
      </c>
      <c r="BS6" s="69">
        <v>16.606479999999998</v>
      </c>
      <c r="BT6" s="69">
        <v>16.890109999999996</v>
      </c>
      <c r="BU6" s="69">
        <v>17.545509999999997</v>
      </c>
      <c r="BV6" s="69">
        <v>16.024529999999999</v>
      </c>
      <c r="BW6" s="69">
        <v>15.722819999999999</v>
      </c>
    </row>
    <row r="7" spans="1:75" ht="13.5">
      <c r="A7" s="61" t="s">
        <v>375</v>
      </c>
      <c r="B7" s="69">
        <v>0.67200000000000004</v>
      </c>
      <c r="C7" s="69">
        <v>0.436</v>
      </c>
      <c r="D7" s="69">
        <v>0.28100000000000003</v>
      </c>
      <c r="E7" s="69">
        <v>0.59799999999999998</v>
      </c>
      <c r="F7" s="69">
        <v>0.36399999999999999</v>
      </c>
      <c r="G7" s="69">
        <v>0.89500000000000002</v>
      </c>
      <c r="H7" s="69">
        <v>0.38</v>
      </c>
      <c r="I7" s="69">
        <v>0.68600000000000005</v>
      </c>
      <c r="J7" s="69">
        <v>0.316</v>
      </c>
      <c r="K7" s="69">
        <v>0.55800000000000005</v>
      </c>
      <c r="L7" s="69">
        <v>0.38300000000000001</v>
      </c>
      <c r="M7" s="69">
        <v>1.2E-2</v>
      </c>
      <c r="N7" s="69">
        <v>6.0000000000000001E-3</v>
      </c>
      <c r="O7" s="69">
        <v>1.6E-2</v>
      </c>
      <c r="P7" s="69">
        <v>2.4E-2</v>
      </c>
      <c r="Q7" s="69">
        <v>2.4E-2</v>
      </c>
      <c r="R7" s="69">
        <v>1.2999999999999999E-2</v>
      </c>
      <c r="S7" s="69">
        <v>7.0000000000000001E-3</v>
      </c>
      <c r="T7" s="69">
        <v>0.01</v>
      </c>
      <c r="U7" s="69">
        <v>1.0999999999999999E-2</v>
      </c>
      <c r="V7" s="69">
        <v>1.2E-2</v>
      </c>
      <c r="W7" s="69">
        <v>8.9999999999999993E-3</v>
      </c>
      <c r="X7" s="69">
        <v>2.1000000000000001E-2</v>
      </c>
      <c r="Y7" s="69">
        <v>2.4E-2</v>
      </c>
      <c r="Z7" s="69">
        <v>0.54400000000000004</v>
      </c>
      <c r="AA7" s="69">
        <v>0.34899999999999998</v>
      </c>
      <c r="AB7" s="69">
        <v>0.32300000000000001</v>
      </c>
      <c r="AC7" s="69">
        <v>0.19700000000000001</v>
      </c>
      <c r="AD7" s="69">
        <v>0.53600000000000003</v>
      </c>
      <c r="AE7" s="69">
        <v>0.628</v>
      </c>
      <c r="AF7" s="69">
        <v>0.99099999999999999</v>
      </c>
      <c r="AG7" s="69">
        <v>0.32100000000000001</v>
      </c>
      <c r="AH7" s="69">
        <v>0.309</v>
      </c>
      <c r="AI7" s="69">
        <v>0.315</v>
      </c>
      <c r="AJ7" s="69">
        <v>0.38900000000000001</v>
      </c>
      <c r="AK7" s="69">
        <v>0.38200000000000001</v>
      </c>
      <c r="AL7" s="69">
        <v>0.42199999999999999</v>
      </c>
      <c r="AM7" s="69">
        <v>0.307</v>
      </c>
      <c r="AN7" s="69">
        <v>0.23499999999999999</v>
      </c>
      <c r="AO7" s="69">
        <v>0.33400000000000002</v>
      </c>
      <c r="AP7" s="69">
        <v>0.30099999999999999</v>
      </c>
      <c r="AQ7" s="69">
        <v>0.223</v>
      </c>
      <c r="AR7" s="69">
        <v>0.25</v>
      </c>
      <c r="AS7" s="69">
        <v>0.28999999999999998</v>
      </c>
      <c r="AT7" s="69">
        <v>0.42399999999999999</v>
      </c>
      <c r="AU7" s="69">
        <v>0.27500000000000002</v>
      </c>
      <c r="AV7" s="69">
        <v>0.46400000000000002</v>
      </c>
      <c r="AW7" s="69">
        <v>0.42</v>
      </c>
      <c r="AX7" s="69">
        <v>0.434</v>
      </c>
      <c r="AY7" s="69">
        <v>0.39100000000000001</v>
      </c>
      <c r="AZ7" s="69">
        <v>0.26800000000000002</v>
      </c>
      <c r="BA7" s="69">
        <v>0.33</v>
      </c>
      <c r="BB7" s="69">
        <v>0.40300000000000002</v>
      </c>
      <c r="BC7" s="69">
        <v>0.45400000000000001</v>
      </c>
      <c r="BD7" s="69">
        <v>2.9000000000000001E-2</v>
      </c>
      <c r="BE7" s="69">
        <v>4.2999999999999997E-2</v>
      </c>
      <c r="BF7" s="69">
        <v>2.1999999999999999E-2</v>
      </c>
      <c r="BG7" s="69">
        <v>3.5000000000000003E-2</v>
      </c>
      <c r="BH7" s="69">
        <v>0.47199999999999998</v>
      </c>
      <c r="BI7" s="69">
        <v>0.58299999999999996</v>
      </c>
      <c r="BJ7" s="69">
        <v>0.56699999999999995</v>
      </c>
      <c r="BK7" s="69">
        <v>0.35</v>
      </c>
      <c r="BL7" s="69">
        <v>0.28499999999999998</v>
      </c>
      <c r="BM7" s="69">
        <v>0.60699999999999998</v>
      </c>
      <c r="BN7" s="69">
        <v>0.67400000000000004</v>
      </c>
      <c r="BO7" s="69">
        <v>0.63700000000000001</v>
      </c>
      <c r="BP7" s="69">
        <v>0.496</v>
      </c>
      <c r="BQ7" s="69">
        <v>0.28599999999999998</v>
      </c>
      <c r="BR7" s="69">
        <v>0.24399999999999999</v>
      </c>
      <c r="BS7" s="69">
        <v>0.19800000000000001</v>
      </c>
      <c r="BT7" s="69">
        <v>0.46200000000000002</v>
      </c>
      <c r="BU7" s="69">
        <v>0.43099999999999999</v>
      </c>
      <c r="BV7" s="69">
        <v>0.105</v>
      </c>
      <c r="BW7" s="69">
        <v>2.3E-2</v>
      </c>
    </row>
    <row r="8" spans="1:75" ht="13.5">
      <c r="A8" s="61" t="s">
        <v>376</v>
      </c>
      <c r="B8" s="69">
        <v>0.94899999999999995</v>
      </c>
      <c r="C8" s="69">
        <v>1.0009999999999999</v>
      </c>
      <c r="D8" s="69">
        <v>1.0049999999999999</v>
      </c>
      <c r="E8" s="69">
        <v>0.89</v>
      </c>
      <c r="F8" s="69">
        <v>1.01</v>
      </c>
      <c r="G8" s="69">
        <v>0.90700000000000003</v>
      </c>
      <c r="H8" s="69">
        <v>0.96599999999999997</v>
      </c>
      <c r="I8" s="69">
        <v>0.87</v>
      </c>
      <c r="J8" s="69">
        <v>1.0509999999999999</v>
      </c>
      <c r="K8" s="69">
        <v>0.90400000000000003</v>
      </c>
      <c r="L8" s="69">
        <v>0.98799999999999999</v>
      </c>
      <c r="M8" s="69" t="s">
        <v>381</v>
      </c>
      <c r="N8" s="69" t="s">
        <v>381</v>
      </c>
      <c r="O8" s="69" t="s">
        <v>381</v>
      </c>
      <c r="P8" s="69" t="s">
        <v>381</v>
      </c>
      <c r="Q8" s="69" t="s">
        <v>381</v>
      </c>
      <c r="R8" s="69" t="s">
        <v>381</v>
      </c>
      <c r="S8" s="69" t="s">
        <v>381</v>
      </c>
      <c r="T8" s="69" t="s">
        <v>381</v>
      </c>
      <c r="U8" s="69" t="s">
        <v>381</v>
      </c>
      <c r="V8" s="69" t="s">
        <v>381</v>
      </c>
      <c r="W8" s="69" t="s">
        <v>381</v>
      </c>
      <c r="X8" s="69" t="s">
        <v>381</v>
      </c>
      <c r="Y8" s="69" t="s">
        <v>381</v>
      </c>
      <c r="Z8" s="69">
        <v>0.51</v>
      </c>
      <c r="AA8" s="69">
        <v>0.505</v>
      </c>
      <c r="AB8" s="69">
        <v>0.49199999999999999</v>
      </c>
      <c r="AC8" s="69">
        <v>0.7</v>
      </c>
      <c r="AD8" s="69">
        <v>0.48699999999999999</v>
      </c>
      <c r="AE8" s="69">
        <v>0.53300000000000003</v>
      </c>
      <c r="AF8" s="69">
        <v>0.51300000000000001</v>
      </c>
      <c r="AG8" s="69">
        <v>0.46899999999999997</v>
      </c>
      <c r="AH8" s="69">
        <v>0.36599999999999999</v>
      </c>
      <c r="AI8" s="69">
        <v>0.41499999999999998</v>
      </c>
      <c r="AJ8" s="69">
        <v>0.41399999999999998</v>
      </c>
      <c r="AK8" s="69">
        <v>0.41799999999999998</v>
      </c>
      <c r="AL8" s="69">
        <v>0.42799999999999999</v>
      </c>
      <c r="AM8" s="69">
        <v>0.36399999999999999</v>
      </c>
      <c r="AN8" s="69">
        <v>0.41299999999999998</v>
      </c>
      <c r="AO8" s="69">
        <v>0.437</v>
      </c>
      <c r="AP8" s="69">
        <v>0.55000000000000004</v>
      </c>
      <c r="AQ8" s="69">
        <v>0.53600000000000003</v>
      </c>
      <c r="AR8" s="69">
        <v>0.49</v>
      </c>
      <c r="AS8" s="69">
        <v>0.46700000000000003</v>
      </c>
      <c r="AT8" s="69">
        <v>0.48099999999999998</v>
      </c>
      <c r="AU8" s="69">
        <v>0.55900000000000005</v>
      </c>
      <c r="AV8" s="69">
        <v>0.54800000000000004</v>
      </c>
      <c r="AW8" s="69">
        <v>0.43</v>
      </c>
      <c r="AX8" s="69">
        <v>0.41699999999999998</v>
      </c>
      <c r="AY8" s="69">
        <v>0.42799999999999999</v>
      </c>
      <c r="AZ8" s="69">
        <v>0.376</v>
      </c>
      <c r="BA8" s="69">
        <v>0.40500000000000003</v>
      </c>
      <c r="BB8" s="69">
        <v>0.438</v>
      </c>
      <c r="BC8" s="69">
        <v>0.432</v>
      </c>
      <c r="BD8" s="69" t="s">
        <v>381</v>
      </c>
      <c r="BE8" s="69" t="s">
        <v>381</v>
      </c>
      <c r="BF8" s="69" t="s">
        <v>381</v>
      </c>
      <c r="BG8" s="69" t="s">
        <v>381</v>
      </c>
      <c r="BH8" s="69">
        <v>0.55300000000000005</v>
      </c>
      <c r="BI8" s="69">
        <v>0.55100000000000005</v>
      </c>
      <c r="BJ8" s="69">
        <v>0.51900000000000002</v>
      </c>
      <c r="BK8" s="70">
        <v>0.54</v>
      </c>
      <c r="BL8" s="70">
        <v>0.52800000000000002</v>
      </c>
      <c r="BM8" s="70">
        <v>0.56000000000000005</v>
      </c>
      <c r="BN8" s="70">
        <v>0.59199999999999997</v>
      </c>
      <c r="BO8" s="70">
        <v>0.62</v>
      </c>
      <c r="BP8" s="70">
        <v>0.64800000000000002</v>
      </c>
      <c r="BQ8" s="70">
        <v>0.51300000000000001</v>
      </c>
      <c r="BR8" s="70">
        <v>0.52200000000000002</v>
      </c>
      <c r="BS8" s="70">
        <v>0.43099999999999999</v>
      </c>
      <c r="BT8" s="70">
        <v>0.58399999999999996</v>
      </c>
      <c r="BU8" s="70">
        <v>0.52600000000000002</v>
      </c>
      <c r="BV8" s="70" t="s">
        <v>381</v>
      </c>
      <c r="BW8" s="70" t="s">
        <v>381</v>
      </c>
    </row>
    <row r="9" spans="1:75" ht="13.5">
      <c r="A9" s="61" t="s">
        <v>377</v>
      </c>
      <c r="B9" s="69">
        <v>0.254</v>
      </c>
      <c r="C9" s="69">
        <v>0.25600000000000001</v>
      </c>
      <c r="D9" s="69">
        <v>0.255</v>
      </c>
      <c r="E9" s="69">
        <v>0.17599999999999999</v>
      </c>
      <c r="F9" s="69">
        <v>0.24299999999999999</v>
      </c>
      <c r="G9" s="69">
        <v>0.157</v>
      </c>
      <c r="H9" s="69">
        <v>0.25</v>
      </c>
      <c r="I9" s="69">
        <v>0.186</v>
      </c>
      <c r="J9" s="69">
        <v>0.247</v>
      </c>
      <c r="K9" s="69">
        <v>0.247</v>
      </c>
      <c r="L9" s="69">
        <v>0.26700000000000002</v>
      </c>
      <c r="M9" s="69" t="s">
        <v>381</v>
      </c>
      <c r="N9" s="69" t="s">
        <v>381</v>
      </c>
      <c r="O9" s="69" t="s">
        <v>381</v>
      </c>
      <c r="P9" s="69" t="s">
        <v>381</v>
      </c>
      <c r="Q9" s="69" t="s">
        <v>381</v>
      </c>
      <c r="R9" s="69" t="s">
        <v>381</v>
      </c>
      <c r="S9" s="69" t="s">
        <v>381</v>
      </c>
      <c r="T9" s="69" t="s">
        <v>381</v>
      </c>
      <c r="U9" s="69" t="s">
        <v>381</v>
      </c>
      <c r="V9" s="69" t="s">
        <v>381</v>
      </c>
      <c r="W9" s="69" t="s">
        <v>381</v>
      </c>
      <c r="X9" s="69" t="s">
        <v>381</v>
      </c>
      <c r="Y9" s="69" t="s">
        <v>381</v>
      </c>
      <c r="Z9" s="69">
        <v>3.5999999999999997E-2</v>
      </c>
      <c r="AA9" s="69">
        <v>5.8000000000000003E-2</v>
      </c>
      <c r="AB9" s="69">
        <v>4.3999999999999997E-2</v>
      </c>
      <c r="AC9" s="69">
        <v>4.9000000000000002E-2</v>
      </c>
      <c r="AD9" s="69">
        <v>6.6000000000000003E-2</v>
      </c>
      <c r="AE9" s="69">
        <v>5.5E-2</v>
      </c>
      <c r="AF9" s="69">
        <v>0.04</v>
      </c>
      <c r="AG9" s="69">
        <v>0.10199999999999999</v>
      </c>
      <c r="AH9" s="69">
        <v>4.7E-2</v>
      </c>
      <c r="AI9" s="69">
        <v>5.5E-2</v>
      </c>
      <c r="AJ9" s="69">
        <v>6.7000000000000004E-2</v>
      </c>
      <c r="AK9" s="69">
        <v>6.7000000000000004E-2</v>
      </c>
      <c r="AL9" s="69">
        <v>6.6000000000000003E-2</v>
      </c>
      <c r="AM9" s="69">
        <v>4.1000000000000002E-2</v>
      </c>
      <c r="AN9" s="69">
        <v>0.06</v>
      </c>
      <c r="AO9" s="69">
        <v>5.8999999999999997E-2</v>
      </c>
      <c r="AP9" s="69">
        <v>5.3999999999999999E-2</v>
      </c>
      <c r="AQ9" s="69">
        <v>4.8000000000000001E-2</v>
      </c>
      <c r="AR9" s="69">
        <v>6.3E-2</v>
      </c>
      <c r="AS9" s="69">
        <v>7.4999999999999997E-2</v>
      </c>
      <c r="AT9" s="69">
        <v>7.0999999999999994E-2</v>
      </c>
      <c r="AU9" s="69">
        <v>8.7999999999999995E-2</v>
      </c>
      <c r="AV9" s="69">
        <v>8.1000000000000003E-2</v>
      </c>
      <c r="AW9" s="69">
        <v>3.7999999999999999E-2</v>
      </c>
      <c r="AX9" s="69">
        <v>5.1999999999999998E-2</v>
      </c>
      <c r="AY9" s="69">
        <v>0.05</v>
      </c>
      <c r="AZ9" s="69">
        <v>3.3000000000000002E-2</v>
      </c>
      <c r="BA9" s="69">
        <v>5.0999999999999997E-2</v>
      </c>
      <c r="BB9" s="69">
        <v>4.7E-2</v>
      </c>
      <c r="BC9" s="69">
        <v>2.7E-2</v>
      </c>
      <c r="BD9" s="69" t="s">
        <v>381</v>
      </c>
      <c r="BE9" s="69" t="s">
        <v>381</v>
      </c>
      <c r="BF9" s="69" t="s">
        <v>381</v>
      </c>
      <c r="BG9" s="69" t="s">
        <v>381</v>
      </c>
      <c r="BH9" s="69">
        <v>7.8E-2</v>
      </c>
      <c r="BI9" s="69">
        <v>8.6999999999999994E-2</v>
      </c>
      <c r="BJ9" s="69">
        <v>3.5999999999999997E-2</v>
      </c>
      <c r="BK9" s="70">
        <v>7.5999999999999998E-2</v>
      </c>
      <c r="BL9" s="70">
        <v>0.10100000000000001</v>
      </c>
      <c r="BM9" s="70">
        <v>9.6000000000000002E-2</v>
      </c>
      <c r="BN9" s="70">
        <v>0.10299999999999999</v>
      </c>
      <c r="BO9" s="70">
        <v>9.8000000000000004E-2</v>
      </c>
      <c r="BP9" s="70">
        <v>9.0999999999999998E-2</v>
      </c>
      <c r="BQ9" s="70">
        <v>4.8000000000000001E-2</v>
      </c>
      <c r="BR9" s="70">
        <v>0.04</v>
      </c>
      <c r="BS9" s="70">
        <v>2.5000000000000001E-2</v>
      </c>
      <c r="BT9" s="70">
        <v>9.9000000000000005E-2</v>
      </c>
      <c r="BU9" s="70">
        <v>8.7999999999999995E-2</v>
      </c>
      <c r="BV9" s="70" t="s">
        <v>381</v>
      </c>
      <c r="BW9" s="70" t="s">
        <v>381</v>
      </c>
    </row>
    <row r="10" spans="1:75">
      <c r="A10" s="61" t="s">
        <v>32</v>
      </c>
      <c r="B10" s="71">
        <v>98.482631999999981</v>
      </c>
      <c r="C10" s="71">
        <v>98.769078000000007</v>
      </c>
      <c r="D10" s="71">
        <v>98.134137999999993</v>
      </c>
      <c r="E10" s="71">
        <v>98.054134000000005</v>
      </c>
      <c r="F10" s="71">
        <v>98.387974000000014</v>
      </c>
      <c r="G10" s="71">
        <v>98.714478</v>
      </c>
      <c r="H10" s="71">
        <v>99.085219999999978</v>
      </c>
      <c r="I10" s="71">
        <v>99.13557800000001</v>
      </c>
      <c r="J10" s="71">
        <v>99.294616000000005</v>
      </c>
      <c r="K10" s="71">
        <v>98.656304000000006</v>
      </c>
      <c r="L10" s="71">
        <v>98.029473999999993</v>
      </c>
      <c r="M10" s="71">
        <v>99.495479999999986</v>
      </c>
      <c r="N10" s="69">
        <v>98.922290399999994</v>
      </c>
      <c r="O10" s="71">
        <v>99.985426000000004</v>
      </c>
      <c r="P10" s="71">
        <v>99.448199999999986</v>
      </c>
      <c r="Q10" s="71">
        <v>100.116428</v>
      </c>
      <c r="R10" s="71">
        <v>99.850017999999992</v>
      </c>
      <c r="S10" s="71">
        <v>99.438606000000007</v>
      </c>
      <c r="T10" s="71">
        <v>99.366181999999995</v>
      </c>
      <c r="U10" s="71">
        <v>99.061641999999992</v>
      </c>
      <c r="V10" s="71">
        <v>98.58571400000001</v>
      </c>
      <c r="W10" s="71">
        <v>98.928355999999994</v>
      </c>
      <c r="X10" s="71">
        <v>97.988523999999984</v>
      </c>
      <c r="Y10" s="71">
        <v>99.168705999999986</v>
      </c>
      <c r="Z10" s="71">
        <v>98.933961428571436</v>
      </c>
      <c r="AA10" s="69">
        <v>98.446141999999995</v>
      </c>
      <c r="AB10" s="69">
        <v>98.716127999999983</v>
      </c>
      <c r="AC10" s="69">
        <v>98.706178000000008</v>
      </c>
      <c r="AD10" s="69">
        <v>97.751714000000007</v>
      </c>
      <c r="AE10" s="69">
        <v>97.854402000000007</v>
      </c>
      <c r="AF10" s="69">
        <v>98.023088000000016</v>
      </c>
      <c r="AG10" s="69">
        <v>99.38995199999998</v>
      </c>
      <c r="AH10" s="69">
        <v>99.290967999999978</v>
      </c>
      <c r="AI10" s="69">
        <v>100.102912</v>
      </c>
      <c r="AJ10" s="69">
        <v>99.499655999999973</v>
      </c>
      <c r="AK10" s="69">
        <v>99.629990000000006</v>
      </c>
      <c r="AL10" s="71">
        <v>99.350017999999977</v>
      </c>
      <c r="AM10" s="71">
        <v>97.898570000000007</v>
      </c>
      <c r="AN10" s="71">
        <v>97.757475999999997</v>
      </c>
      <c r="AO10" s="71">
        <v>98.846838000000005</v>
      </c>
      <c r="AP10" s="71">
        <v>99.389841999999987</v>
      </c>
      <c r="AQ10" s="71">
        <v>99.747325999999987</v>
      </c>
      <c r="AR10" s="71">
        <v>99.797223999999986</v>
      </c>
      <c r="AS10" s="71">
        <v>99.314610000000002</v>
      </c>
      <c r="AT10" s="71">
        <v>98.955923999999996</v>
      </c>
      <c r="AU10" s="71">
        <v>99.220783999999995</v>
      </c>
      <c r="AV10" s="71">
        <v>99.144982000000013</v>
      </c>
      <c r="AW10" s="71">
        <v>99.433824000000016</v>
      </c>
      <c r="AX10" s="71">
        <v>100.028612</v>
      </c>
      <c r="AY10" s="71">
        <v>99.856233999999986</v>
      </c>
      <c r="AZ10" s="71">
        <v>98.875116000000006</v>
      </c>
      <c r="BA10" s="71">
        <v>99.797002000000006</v>
      </c>
      <c r="BB10" s="71">
        <v>99.547933999999998</v>
      </c>
      <c r="BC10" s="71">
        <v>100.060514</v>
      </c>
      <c r="BD10" s="69">
        <f t="shared" ref="BD10:BW10" si="0">SUM(BD4:BD9)</f>
        <v>99.936027999999993</v>
      </c>
      <c r="BE10" s="69">
        <f t="shared" si="0"/>
        <v>98.638867999999988</v>
      </c>
      <c r="BF10" s="69">
        <f t="shared" si="0"/>
        <v>100.043228</v>
      </c>
      <c r="BG10" s="69">
        <f t="shared" si="0"/>
        <v>98.470503999999977</v>
      </c>
      <c r="BH10" s="69">
        <f t="shared" si="0"/>
        <v>98.651125999999991</v>
      </c>
      <c r="BI10" s="69">
        <f t="shared" si="0"/>
        <v>98.737704000000008</v>
      </c>
      <c r="BJ10" s="69">
        <f t="shared" si="0"/>
        <v>98.217472000000001</v>
      </c>
      <c r="BK10" s="69">
        <f t="shared" si="0"/>
        <v>98.860873999999995</v>
      </c>
      <c r="BL10" s="69">
        <f t="shared" si="0"/>
        <v>98.035971999999987</v>
      </c>
      <c r="BM10" s="69">
        <f t="shared" si="0"/>
        <v>98.474247999999989</v>
      </c>
      <c r="BN10" s="69">
        <f t="shared" si="0"/>
        <v>97.411747999999989</v>
      </c>
      <c r="BO10" s="69">
        <f t="shared" si="0"/>
        <v>97.38739600000001</v>
      </c>
      <c r="BP10" s="69">
        <f t="shared" si="0"/>
        <v>98.477641999999975</v>
      </c>
      <c r="BQ10" s="69">
        <f t="shared" si="0"/>
        <v>98.663936000000007</v>
      </c>
      <c r="BR10" s="69">
        <f t="shared" si="0"/>
        <v>97.630424000000019</v>
      </c>
      <c r="BS10" s="69">
        <f t="shared" si="0"/>
        <v>97.748943999999995</v>
      </c>
      <c r="BT10" s="69">
        <f t="shared" si="0"/>
        <v>98.287414000000012</v>
      </c>
      <c r="BU10" s="69">
        <f t="shared" si="0"/>
        <v>98.491465999999988</v>
      </c>
      <c r="BV10" s="69">
        <f t="shared" si="0"/>
        <v>98.736286000000007</v>
      </c>
      <c r="BW10" s="69">
        <f t="shared" si="0"/>
        <v>98.412751999999983</v>
      </c>
    </row>
    <row r="11" spans="1:75">
      <c r="A11" s="60"/>
      <c r="B11" s="72" t="s">
        <v>378</v>
      </c>
      <c r="C11" s="73"/>
      <c r="D11" s="73"/>
      <c r="E11" s="73"/>
      <c r="F11" s="73"/>
      <c r="G11" s="73"/>
      <c r="H11" s="73"/>
      <c r="I11" s="73"/>
      <c r="J11" s="73"/>
      <c r="K11" s="73"/>
      <c r="L11" s="73"/>
      <c r="M11" s="74"/>
      <c r="N11" s="73"/>
      <c r="O11" s="73"/>
      <c r="P11" s="73"/>
      <c r="Q11" s="73"/>
      <c r="R11" s="74"/>
      <c r="S11" s="73"/>
      <c r="T11" s="73"/>
      <c r="U11" s="73"/>
      <c r="V11" s="73"/>
      <c r="W11" s="73"/>
      <c r="X11" s="74"/>
      <c r="Y11" s="74"/>
      <c r="Z11" s="71"/>
      <c r="AA11" s="74"/>
      <c r="AB11" s="74"/>
      <c r="AC11" s="74"/>
      <c r="AD11" s="74"/>
      <c r="AE11" s="74"/>
      <c r="AF11" s="74"/>
      <c r="AG11" s="74"/>
      <c r="AH11" s="74"/>
      <c r="AI11" s="74"/>
      <c r="AJ11" s="74"/>
      <c r="AK11" s="74"/>
      <c r="AL11" s="75"/>
      <c r="AM11" s="75"/>
      <c r="AN11" s="75"/>
      <c r="AO11" s="75"/>
      <c r="AP11" s="75"/>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c r="A12" s="61" t="s">
        <v>371</v>
      </c>
      <c r="B12" s="76">
        <v>1.058494724592415</v>
      </c>
      <c r="C12" s="76">
        <v>1.0545865776252652</v>
      </c>
      <c r="D12" s="76">
        <v>1.0313362728917133</v>
      </c>
      <c r="E12" s="76">
        <v>1.0476188571219092</v>
      </c>
      <c r="F12" s="76">
        <v>1.0459809953964394</v>
      </c>
      <c r="G12" s="76">
        <v>1.0567349570204232</v>
      </c>
      <c r="H12" s="77">
        <v>1.049125397441361</v>
      </c>
      <c r="I12" s="76">
        <v>1.0512357718976175</v>
      </c>
      <c r="J12" s="76">
        <v>1.0478466426223736</v>
      </c>
      <c r="K12" s="76">
        <v>1.0544978416257693</v>
      </c>
      <c r="L12" s="76">
        <v>1.046763905412746</v>
      </c>
      <c r="M12" s="76">
        <v>1.0270499414937173</v>
      </c>
      <c r="N12" s="77">
        <v>1.0454788206104448</v>
      </c>
      <c r="O12" s="76">
        <v>1.0306543266879356</v>
      </c>
      <c r="P12" s="76">
        <v>1.0244660803701977</v>
      </c>
      <c r="Q12" s="76">
        <v>1.0239394162865061</v>
      </c>
      <c r="R12" s="76">
        <v>1.0263532744482131</v>
      </c>
      <c r="S12" s="76">
        <v>1.0263234704647575</v>
      </c>
      <c r="T12" s="76">
        <v>1.0258048966221729</v>
      </c>
      <c r="U12" s="76">
        <v>1.0246621780771867</v>
      </c>
      <c r="V12" s="76">
        <v>1.0257707307335888</v>
      </c>
      <c r="W12" s="76">
        <v>1.0322226633358655</v>
      </c>
      <c r="X12" s="76">
        <v>1.0268225043709778</v>
      </c>
      <c r="Y12" s="76">
        <v>1.0243858709419842</v>
      </c>
      <c r="Z12" s="76">
        <v>1.0265703306495049</v>
      </c>
      <c r="AA12" s="76">
        <v>1.0105398488617787</v>
      </c>
      <c r="AB12" s="76">
        <v>1.0152110642145502</v>
      </c>
      <c r="AC12" s="76">
        <v>1.0322392364889175</v>
      </c>
      <c r="AD12" s="76">
        <v>1.0573591183806699</v>
      </c>
      <c r="AE12" s="76">
        <v>1.0212150615949009</v>
      </c>
      <c r="AF12" s="76">
        <v>1.0451826041030334</v>
      </c>
      <c r="AG12" s="76">
        <v>0.98302698016962831</v>
      </c>
      <c r="AH12" s="76">
        <v>0.9605878255470478</v>
      </c>
      <c r="AI12" s="76">
        <v>0.97561250118415876</v>
      </c>
      <c r="AJ12" s="76">
        <v>0.9705520010568508</v>
      </c>
      <c r="AK12" s="76">
        <v>0.98132813159650478</v>
      </c>
      <c r="AL12" s="76">
        <v>0.98298907563236759</v>
      </c>
      <c r="AM12" s="76">
        <v>0.97275992139939105</v>
      </c>
      <c r="AN12" s="76">
        <v>0.98265277533449613</v>
      </c>
      <c r="AO12" s="76">
        <v>0.97953756311607021</v>
      </c>
      <c r="AP12" s="76">
        <v>0.97274231294689184</v>
      </c>
      <c r="AQ12" s="76">
        <v>0.97941754089741184</v>
      </c>
      <c r="AR12" s="76">
        <v>1.0017090128777828</v>
      </c>
      <c r="AS12" s="76">
        <v>0.99913473034407452</v>
      </c>
      <c r="AT12" s="76">
        <v>0.98901683607026103</v>
      </c>
      <c r="AU12" s="76">
        <v>0.9961030758442625</v>
      </c>
      <c r="AV12" s="76">
        <v>0.99275996260880583</v>
      </c>
      <c r="AW12" s="76">
        <v>0.98978392242062807</v>
      </c>
      <c r="AX12" s="76">
        <v>0.99236650455275832</v>
      </c>
      <c r="AY12" s="76">
        <v>0.97327468231751768</v>
      </c>
      <c r="AZ12" s="76">
        <v>0.95318572791915845</v>
      </c>
      <c r="BA12" s="76">
        <v>0.98602105660970962</v>
      </c>
      <c r="BB12" s="76">
        <v>0.97817023952961668</v>
      </c>
      <c r="BC12" s="77">
        <v>0.98362499649536517</v>
      </c>
      <c r="BD12" s="77">
        <v>0.98366240360495327</v>
      </c>
      <c r="BE12" s="77">
        <v>0.98430372608763339</v>
      </c>
      <c r="BF12" s="77">
        <v>0.98440084083781776</v>
      </c>
      <c r="BG12" s="77">
        <v>0.98468691599792046</v>
      </c>
      <c r="BH12" s="77">
        <v>0.98538953970680443</v>
      </c>
      <c r="BI12" s="77">
        <v>0.98574083375441579</v>
      </c>
      <c r="BJ12" s="77">
        <v>0.98480152910010021</v>
      </c>
      <c r="BK12" s="77">
        <v>0.98395839961516074</v>
      </c>
      <c r="BL12" s="77">
        <v>0.98366084452956648</v>
      </c>
      <c r="BM12" s="77">
        <v>0.98292894856987845</v>
      </c>
      <c r="BN12" s="77">
        <v>0.98235065362641216</v>
      </c>
      <c r="BO12" s="77">
        <v>0.98191340252087</v>
      </c>
      <c r="BP12" s="77">
        <v>0.98129851416605307</v>
      </c>
      <c r="BQ12" s="77">
        <v>0.98177050427479029</v>
      </c>
      <c r="BR12" s="77">
        <v>0.98345196170747451</v>
      </c>
      <c r="BS12" s="77">
        <v>0.98330083847793115</v>
      </c>
      <c r="BT12" s="77">
        <v>0.98360263841606732</v>
      </c>
      <c r="BU12" s="77">
        <v>0.9836013232349321</v>
      </c>
      <c r="BV12" s="77">
        <v>0.98359773027198993</v>
      </c>
      <c r="BW12" s="77">
        <v>0.98355620110636388</v>
      </c>
    </row>
    <row r="13" spans="1:75">
      <c r="A13" s="61" t="s">
        <v>262</v>
      </c>
      <c r="B13" s="76">
        <v>2.9460002570188171</v>
      </c>
      <c r="C13" s="76">
        <v>2.9504040391436721</v>
      </c>
      <c r="D13" s="76">
        <v>2.9813500702119513</v>
      </c>
      <c r="E13" s="76">
        <v>2.9598771814752376</v>
      </c>
      <c r="F13" s="76">
        <v>2.9547398543418875</v>
      </c>
      <c r="G13" s="76">
        <v>2.9576397501526595</v>
      </c>
      <c r="H13" s="77">
        <v>2.9583351920573708</v>
      </c>
      <c r="I13" s="76">
        <v>2.9477565668312784</v>
      </c>
      <c r="J13" s="76">
        <v>2.9455745335325969</v>
      </c>
      <c r="K13" s="76">
        <v>2.952551550686755</v>
      </c>
      <c r="L13" s="76">
        <v>2.9737046263109748</v>
      </c>
      <c r="M13" s="76">
        <v>3.0011144044214548</v>
      </c>
      <c r="N13" s="77">
        <v>2.9641403363566119</v>
      </c>
      <c r="O13" s="76">
        <v>2.9876356294956752</v>
      </c>
      <c r="P13" s="76">
        <v>2.9870803585945032</v>
      </c>
      <c r="Q13" s="76">
        <v>2.9812304595441224</v>
      </c>
      <c r="R13" s="76">
        <v>2.9853154825447668</v>
      </c>
      <c r="S13" s="76">
        <v>3.0130738585697667</v>
      </c>
      <c r="T13" s="76">
        <v>2.9982611887347663</v>
      </c>
      <c r="U13" s="76">
        <v>3.0094105160653277</v>
      </c>
      <c r="V13" s="76">
        <v>3.008404498060127</v>
      </c>
      <c r="W13" s="76">
        <v>2.9974895404883055</v>
      </c>
      <c r="X13" s="76">
        <v>2.9927909454337738</v>
      </c>
      <c r="Y13" s="76">
        <v>2.9832926498461556</v>
      </c>
      <c r="Z13" s="76">
        <v>3.0003890281711749</v>
      </c>
      <c r="AA13" s="76">
        <v>2.9675557106806467</v>
      </c>
      <c r="AB13" s="76">
        <v>2.9663488454072846</v>
      </c>
      <c r="AC13" s="76">
        <v>2.9640012765004378</v>
      </c>
      <c r="AD13" s="76">
        <v>2.9419380567350188</v>
      </c>
      <c r="AE13" s="76">
        <v>2.9519795401172284</v>
      </c>
      <c r="AF13" s="76">
        <v>2.9531576387310214</v>
      </c>
      <c r="AG13" s="76">
        <v>2.9952863788275135</v>
      </c>
      <c r="AH13" s="76">
        <v>2.9996146454454111</v>
      </c>
      <c r="AI13" s="76">
        <v>2.9905033275121893</v>
      </c>
      <c r="AJ13" s="76">
        <v>3.0158484984075797</v>
      </c>
      <c r="AK13" s="76">
        <v>3.0081571816994579</v>
      </c>
      <c r="AL13" s="76">
        <v>3.0039800603664046</v>
      </c>
      <c r="AM13" s="76">
        <v>2.9996895553041703</v>
      </c>
      <c r="AN13" s="76">
        <v>2.9991171252698376</v>
      </c>
      <c r="AO13" s="76">
        <v>2.9953258124690345</v>
      </c>
      <c r="AP13" s="76">
        <v>3.0031167562591929</v>
      </c>
      <c r="AQ13" s="76">
        <v>3.0043256414370805</v>
      </c>
      <c r="AR13" s="76">
        <v>2.9923252014183239</v>
      </c>
      <c r="AS13" s="76">
        <v>2.9884014836922002</v>
      </c>
      <c r="AT13" s="76">
        <v>2.9943019198823038</v>
      </c>
      <c r="AU13" s="76">
        <v>2.9832174590477312</v>
      </c>
      <c r="AV13" s="76">
        <v>2.9888250043881088</v>
      </c>
      <c r="AW13" s="76">
        <v>2.9852352756981304</v>
      </c>
      <c r="AX13" s="76">
        <v>2.9808859477130616</v>
      </c>
      <c r="AY13" s="76">
        <v>2.9873571799494498</v>
      </c>
      <c r="AZ13" s="76">
        <v>3.0136929788083608</v>
      </c>
      <c r="BA13" s="76">
        <v>2.9863562336963461</v>
      </c>
      <c r="BB13" s="76">
        <v>3.0001912802519204</v>
      </c>
      <c r="BC13" s="77">
        <v>2.9944908773912742</v>
      </c>
      <c r="BD13" s="77">
        <v>2.9939326901574428</v>
      </c>
      <c r="BE13" s="77">
        <v>2.993594051031164</v>
      </c>
      <c r="BF13" s="77">
        <v>2.9932691643112426</v>
      </c>
      <c r="BG13" s="77">
        <v>2.9931481850078434</v>
      </c>
      <c r="BH13" s="77">
        <v>2.9925617984636461</v>
      </c>
      <c r="BI13" s="77">
        <v>2.9918698077005033</v>
      </c>
      <c r="BJ13" s="77">
        <v>2.9918430198347492</v>
      </c>
      <c r="BK13" s="77">
        <v>2.9920454631372517</v>
      </c>
      <c r="BL13" s="77">
        <v>2.991912730387543</v>
      </c>
      <c r="BM13" s="77">
        <v>2.9924242169369428</v>
      </c>
      <c r="BN13" s="77">
        <v>2.992635935322169</v>
      </c>
      <c r="BO13" s="77">
        <v>2.9930712682412302</v>
      </c>
      <c r="BP13" s="77">
        <v>2.9937880518017108</v>
      </c>
      <c r="BQ13" s="77">
        <v>2.9941663383812549</v>
      </c>
      <c r="BR13" s="77">
        <v>2.9930177124737787</v>
      </c>
      <c r="BS13" s="77">
        <v>2.9934095641665683</v>
      </c>
      <c r="BT13" s="77">
        <v>2.9930106396909602</v>
      </c>
      <c r="BU13" s="77">
        <v>2.9929235668850587</v>
      </c>
      <c r="BV13" s="77">
        <v>2.9928642066925657</v>
      </c>
      <c r="BW13" s="77">
        <v>2.9928212746726484</v>
      </c>
    </row>
    <row r="14" spans="1:75">
      <c r="A14" s="61" t="s">
        <v>270</v>
      </c>
      <c r="B14" s="76">
        <v>0.94305891292779631</v>
      </c>
      <c r="C14" s="76">
        <v>0.95720050172670201</v>
      </c>
      <c r="D14" s="76">
        <v>0.91842525231103811</v>
      </c>
      <c r="E14" s="76">
        <v>0.92924141012242856</v>
      </c>
      <c r="F14" s="76">
        <v>0.97302809485004471</v>
      </c>
      <c r="G14" s="76">
        <v>0.88404249228355181</v>
      </c>
      <c r="H14" s="77">
        <v>0.93416611070359357</v>
      </c>
      <c r="I14" s="76">
        <v>0.95979168204489129</v>
      </c>
      <c r="J14" s="76">
        <v>1.0071376362296676</v>
      </c>
      <c r="K14" s="76">
        <v>0.94122537100073778</v>
      </c>
      <c r="L14" s="76">
        <v>0.89241601290438244</v>
      </c>
      <c r="M14" s="76">
        <v>0.91159563754187456</v>
      </c>
      <c r="N14" s="77">
        <v>0.94243326794431082</v>
      </c>
      <c r="O14" s="76">
        <v>0.95371323754667403</v>
      </c>
      <c r="P14" s="76">
        <v>0.97152252327308908</v>
      </c>
      <c r="Q14" s="76">
        <v>0.99772345596445133</v>
      </c>
      <c r="R14" s="76">
        <v>0.97431973892807144</v>
      </c>
      <c r="S14" s="76">
        <v>0.86085334121885992</v>
      </c>
      <c r="T14" s="76">
        <v>0.92162271169108723</v>
      </c>
      <c r="U14" s="76">
        <v>0.88292202314315493</v>
      </c>
      <c r="V14" s="76">
        <v>0.88223219545715315</v>
      </c>
      <c r="W14" s="76">
        <v>0.90793562387692717</v>
      </c>
      <c r="X14" s="76">
        <v>0.93982654304593316</v>
      </c>
      <c r="Y14" s="76">
        <v>0.98816727914709968</v>
      </c>
      <c r="Z14" s="76">
        <v>0.91193710251145954</v>
      </c>
      <c r="AA14" s="76">
        <v>1.0488098503605818</v>
      </c>
      <c r="AB14" s="76">
        <v>1.0416284168985159</v>
      </c>
      <c r="AC14" s="76">
        <v>1.0059915841038849</v>
      </c>
      <c r="AD14" s="76">
        <v>0.99345839237738176</v>
      </c>
      <c r="AE14" s="76">
        <v>1.0516359547391683</v>
      </c>
      <c r="AF14" s="76">
        <v>0.94257682787128194</v>
      </c>
      <c r="AG14" s="76">
        <v>1.0238477624568016</v>
      </c>
      <c r="AH14" s="76">
        <v>1.078038684196053</v>
      </c>
      <c r="AI14" s="76">
        <v>1.0673265991313641</v>
      </c>
      <c r="AJ14" s="76">
        <v>0.97511880006859897</v>
      </c>
      <c r="AK14" s="76">
        <v>0.9743884336877926</v>
      </c>
      <c r="AL14" s="76">
        <v>0.98171362673544871</v>
      </c>
      <c r="AM14" s="76">
        <v>1.0413288199960611</v>
      </c>
      <c r="AN14" s="76">
        <v>1.0195919627901828</v>
      </c>
      <c r="AO14" s="76">
        <v>1.0325399585920056</v>
      </c>
      <c r="AP14" s="76">
        <v>1.0237234181957606</v>
      </c>
      <c r="AQ14" s="76">
        <v>1.0060276822441494</v>
      </c>
      <c r="AR14" s="76">
        <v>0.98666326097518342</v>
      </c>
      <c r="AS14" s="76">
        <v>1.0065808682424757</v>
      </c>
      <c r="AT14" s="76">
        <v>1.000473712538128</v>
      </c>
      <c r="AU14" s="76">
        <v>1.0345084457250338</v>
      </c>
      <c r="AV14" s="76">
        <v>1.0050165757128222</v>
      </c>
      <c r="AW14" s="76">
        <v>1.0356860087334112</v>
      </c>
      <c r="AX14" s="76">
        <v>1.0442701840030049</v>
      </c>
      <c r="AY14" s="76">
        <v>1.0788753243329996</v>
      </c>
      <c r="AZ14" s="76">
        <v>1.0486453831938347</v>
      </c>
      <c r="BA14" s="76">
        <v>1.0520281470933481</v>
      </c>
      <c r="BB14" s="76">
        <v>1.0128423497707346</v>
      </c>
      <c r="BC14" s="77">
        <v>1.0241479840514462</v>
      </c>
      <c r="BD14" s="77">
        <v>1.0266441227170933</v>
      </c>
      <c r="BE14" s="77">
        <v>1.025780316994801</v>
      </c>
      <c r="BF14" s="77">
        <v>1.0261443378303665</v>
      </c>
      <c r="BG14" s="77">
        <v>1.0257681248443877</v>
      </c>
      <c r="BH14" s="77">
        <v>1.0258884017060717</v>
      </c>
      <c r="BI14" s="77">
        <v>1.0270566793214788</v>
      </c>
      <c r="BJ14" s="77">
        <v>1.029432762753614</v>
      </c>
      <c r="BK14" s="77">
        <v>1.0307769918425045</v>
      </c>
      <c r="BL14" s="77">
        <v>1.0325595376839385</v>
      </c>
      <c r="BM14" s="77">
        <v>1.0324448960344621</v>
      </c>
      <c r="BN14" s="77">
        <v>1.0340583266416175</v>
      </c>
      <c r="BO14" s="77">
        <v>1.0339625806362178</v>
      </c>
      <c r="BP14" s="77">
        <v>1.0333562510264069</v>
      </c>
      <c r="BQ14" s="77">
        <v>1.0306786584789602</v>
      </c>
      <c r="BR14" s="77">
        <v>1.0296217923192619</v>
      </c>
      <c r="BS14" s="77">
        <v>1.0283037714501977</v>
      </c>
      <c r="BT14" s="77">
        <v>1.0292132668431073</v>
      </c>
      <c r="BU14" s="77">
        <v>1.0295112246543816</v>
      </c>
      <c r="BV14" s="77">
        <v>1.0296798777095162</v>
      </c>
      <c r="BW14" s="77">
        <v>1.0299092636339109</v>
      </c>
    </row>
    <row r="15" spans="1:75">
      <c r="A15" s="61" t="s">
        <v>269</v>
      </c>
      <c r="B15" s="76">
        <v>6.2406648789679144E-2</v>
      </c>
      <c r="C15" s="76">
        <v>4.0402035347400347E-2</v>
      </c>
      <c r="D15" s="76">
        <v>2.6060838827457817E-2</v>
      </c>
      <c r="E15" s="76">
        <v>5.5595983027403019E-2</v>
      </c>
      <c r="F15" s="76">
        <v>3.3902318773628169E-2</v>
      </c>
      <c r="G15" s="76">
        <v>8.235878332601379E-2</v>
      </c>
      <c r="H15" s="77">
        <v>5.0121101348597048E-2</v>
      </c>
      <c r="I15" s="76">
        <v>6.3321107179555552E-2</v>
      </c>
      <c r="J15" s="76">
        <v>2.9277797911505372E-2</v>
      </c>
      <c r="K15" s="76">
        <v>5.1658539279048794E-2</v>
      </c>
      <c r="L15" s="76">
        <v>3.5484491341575622E-2</v>
      </c>
      <c r="M15" s="76">
        <v>1.0834118649059332E-3</v>
      </c>
      <c r="N15" s="77">
        <v>3.6165069515318254E-2</v>
      </c>
      <c r="O15" s="76">
        <v>1.4445922679591878E-3</v>
      </c>
      <c r="P15" s="76">
        <v>2.1832254832134445E-3</v>
      </c>
      <c r="Q15" s="76">
        <v>2.1748779563959446E-3</v>
      </c>
      <c r="R15" s="76">
        <v>1.934231902522859E-3</v>
      </c>
      <c r="S15" s="76">
        <v>6.2890529907446975E-4</v>
      </c>
      <c r="T15" s="76">
        <v>9.053736930161989E-4</v>
      </c>
      <c r="U15" s="76">
        <v>9.9432579964313264E-4</v>
      </c>
      <c r="V15" s="76">
        <v>1.0900115374549053E-3</v>
      </c>
      <c r="W15" s="76">
        <v>8.1711870964770728E-4</v>
      </c>
      <c r="X15" s="76">
        <v>1.9322057146822333E-3</v>
      </c>
      <c r="Y15" s="76">
        <v>2.1932976831487163E-3</v>
      </c>
      <c r="Z15" s="76">
        <v>1.2230340623810519E-3</v>
      </c>
      <c r="AA15" s="76">
        <v>3.2544623431794178E-2</v>
      </c>
      <c r="AB15" s="76">
        <v>3.0007089484703688E-2</v>
      </c>
      <c r="AC15" s="76">
        <v>1.8255252564068E-2</v>
      </c>
      <c r="AD15" s="76">
        <v>5.0114306692570165E-2</v>
      </c>
      <c r="AE15" s="76">
        <v>5.9047360293492321E-2</v>
      </c>
      <c r="AF15" s="76">
        <v>9.2065076764512033E-2</v>
      </c>
      <c r="AG15" s="76">
        <v>2.9547360948543849E-2</v>
      </c>
      <c r="AH15" s="76">
        <v>2.8594936402304635E-2</v>
      </c>
      <c r="AI15" s="76">
        <v>2.8901104063196726E-2</v>
      </c>
      <c r="AJ15" s="76">
        <v>3.5547132939123587E-2</v>
      </c>
      <c r="AK15" s="76">
        <v>3.4864316915035103E-2</v>
      </c>
      <c r="AL15" s="76">
        <v>3.8669922529699162E-2</v>
      </c>
      <c r="AM15" s="76">
        <v>2.8700887922418275E-2</v>
      </c>
      <c r="AN15" s="76">
        <v>2.1955192809147841E-2</v>
      </c>
      <c r="AO15" s="76">
        <v>3.092849703303846E-2</v>
      </c>
      <c r="AP15" s="76">
        <v>2.770489092402631E-2</v>
      </c>
      <c r="AQ15" s="76">
        <v>2.0402616122050309E-2</v>
      </c>
      <c r="AR15" s="76">
        <v>2.2816784077594451E-2</v>
      </c>
      <c r="AS15" s="76">
        <v>2.6658901858261148E-2</v>
      </c>
      <c r="AT15" s="76">
        <v>3.9115168237646901E-2</v>
      </c>
      <c r="AU15" s="76">
        <v>2.5403523869250339E-2</v>
      </c>
      <c r="AV15" s="76">
        <v>4.2785512005132281E-2</v>
      </c>
      <c r="AW15" s="76">
        <v>3.8688156780502872E-2</v>
      </c>
      <c r="AX15" s="76">
        <v>3.9782953563218308E-2</v>
      </c>
      <c r="AY15" s="76">
        <v>3.6025076166860695E-2</v>
      </c>
      <c r="AZ15" s="76">
        <v>2.4811862458882571E-2</v>
      </c>
      <c r="BA15" s="76">
        <v>3.0322056565555627E-2</v>
      </c>
      <c r="BB15" s="76">
        <v>3.6975841190052629E-2</v>
      </c>
      <c r="BC15" s="77">
        <v>3.1279284947843419E-2</v>
      </c>
      <c r="BD15" s="77">
        <v>3.0844541560675436E-2</v>
      </c>
      <c r="BE15" s="77">
        <v>3.0970638833514096E-2</v>
      </c>
      <c r="BF15" s="77">
        <v>3.1500959187888589E-2</v>
      </c>
      <c r="BG15" s="77">
        <v>3.1534633432291535E-2</v>
      </c>
      <c r="BH15" s="77">
        <v>3.175991240336596E-2</v>
      </c>
      <c r="BI15" s="77">
        <v>3.2427988655208052E-2</v>
      </c>
      <c r="BJ15" s="77">
        <v>3.2993353630361787E-2</v>
      </c>
      <c r="BK15" s="77">
        <v>3.3365968440485366E-2</v>
      </c>
      <c r="BL15" s="77">
        <v>3.302778021712291E-2</v>
      </c>
      <c r="BM15" s="77">
        <v>3.3476265884644835E-2</v>
      </c>
      <c r="BN15" s="77">
        <v>3.2928663171674977E-2</v>
      </c>
      <c r="BO15" s="77">
        <v>3.2589869429979219E-2</v>
      </c>
      <c r="BP15" s="77">
        <v>3.2166746833906336E-2</v>
      </c>
      <c r="BQ15" s="77">
        <v>3.1939786284909018E-2</v>
      </c>
      <c r="BR15" s="77">
        <v>3.23590759217341E-2</v>
      </c>
      <c r="BS15" s="77">
        <v>3.2478900589744612E-2</v>
      </c>
      <c r="BT15" s="77">
        <v>3.2214374672079424E-2</v>
      </c>
      <c r="BU15" s="77">
        <v>3.2269379949975655E-2</v>
      </c>
      <c r="BV15" s="77">
        <v>3.2353193972875671E-2</v>
      </c>
      <c r="BW15" s="77">
        <v>3.2434520745779301E-2</v>
      </c>
    </row>
    <row r="16" spans="1:75">
      <c r="A16" s="61" t="s">
        <v>48</v>
      </c>
      <c r="B16" s="76">
        <v>2.9220324893633094E-2</v>
      </c>
      <c r="C16" s="76">
        <v>3.0754457582747686E-2</v>
      </c>
      <c r="D16" s="76">
        <v>3.0903336545358887E-2</v>
      </c>
      <c r="E16" s="76">
        <v>2.7434021560224793E-2</v>
      </c>
      <c r="F16" s="76">
        <v>3.1189372159877451E-2</v>
      </c>
      <c r="G16" s="76">
        <v>2.7672692247547932E-2</v>
      </c>
      <c r="H16" s="77">
        <v>2.9529034164898309E-2</v>
      </c>
      <c r="I16" s="76">
        <v>2.6625690300770537E-2</v>
      </c>
      <c r="J16" s="76">
        <v>3.228577987854335E-2</v>
      </c>
      <c r="K16" s="76">
        <v>2.7748121823021173E-2</v>
      </c>
      <c r="L16" s="76">
        <v>3.0349671454211392E-2</v>
      </c>
      <c r="M16" s="76">
        <v>0</v>
      </c>
      <c r="N16" s="77">
        <v>2.3401852691309288E-2</v>
      </c>
      <c r="O16" s="76">
        <v>0</v>
      </c>
      <c r="P16" s="76">
        <v>0</v>
      </c>
      <c r="Q16" s="76">
        <v>0</v>
      </c>
      <c r="R16" s="76">
        <v>0</v>
      </c>
      <c r="S16" s="76">
        <v>0</v>
      </c>
      <c r="T16" s="76">
        <v>0</v>
      </c>
      <c r="U16" s="76">
        <v>0</v>
      </c>
      <c r="V16" s="76">
        <v>0</v>
      </c>
      <c r="W16" s="76">
        <v>0</v>
      </c>
      <c r="X16" s="76">
        <v>0</v>
      </c>
      <c r="Y16" s="76">
        <v>0</v>
      </c>
      <c r="Z16" s="76">
        <v>0</v>
      </c>
      <c r="AA16" s="76">
        <v>1.5613578144708953E-2</v>
      </c>
      <c r="AB16" s="76">
        <v>1.5154572618314504E-2</v>
      </c>
      <c r="AC16" s="76">
        <v>2.150685459922811E-2</v>
      </c>
      <c r="AD16" s="76">
        <v>1.5096738668880031E-2</v>
      </c>
      <c r="AE16" s="76">
        <v>1.6615954407424468E-2</v>
      </c>
      <c r="AF16" s="76">
        <v>1.580141100570507E-2</v>
      </c>
      <c r="AG16" s="76">
        <v>1.431343094533871E-2</v>
      </c>
      <c r="AH16" s="76">
        <v>1.1229721356502591E-2</v>
      </c>
      <c r="AI16" s="76">
        <v>1.2624355507016917E-2</v>
      </c>
      <c r="AJ16" s="76">
        <v>1.2543321602999145E-2</v>
      </c>
      <c r="AK16" s="76">
        <v>1.2648858049759452E-2</v>
      </c>
      <c r="AL16" s="76">
        <v>1.3003547827422112E-2</v>
      </c>
      <c r="AM16" s="76">
        <v>1.1282765975860233E-2</v>
      </c>
      <c r="AN16" s="76">
        <v>1.2793126199847125E-2</v>
      </c>
      <c r="AO16" s="76">
        <v>1.3416864243902569E-2</v>
      </c>
      <c r="AP16" s="76">
        <v>1.6784556790269085E-2</v>
      </c>
      <c r="AQ16" s="76">
        <v>1.6259344176413296E-2</v>
      </c>
      <c r="AR16" s="76">
        <v>1.4827493529903356E-2</v>
      </c>
      <c r="AS16" s="76">
        <v>1.4233718672572034E-2</v>
      </c>
      <c r="AT16" s="76">
        <v>1.4712336909236704E-2</v>
      </c>
      <c r="AU16" s="76">
        <v>1.7121046927254434E-2</v>
      </c>
      <c r="AV16" s="76">
        <v>1.6753924371877813E-2</v>
      </c>
      <c r="AW16" s="76">
        <v>1.3132712704326446E-2</v>
      </c>
      <c r="AX16" s="76">
        <v>1.2673617265488104E-2</v>
      </c>
      <c r="AY16" s="76">
        <v>1.3074622504616782E-2</v>
      </c>
      <c r="AZ16" s="76">
        <v>1.1541696640890773E-2</v>
      </c>
      <c r="BA16" s="76">
        <v>1.2338346890811917E-2</v>
      </c>
      <c r="BB16" s="76">
        <v>1.3324298899461236E-2</v>
      </c>
      <c r="BC16" s="77">
        <v>1.3957295325303178E-2</v>
      </c>
      <c r="BD16" s="77">
        <v>1.401339811929618E-2</v>
      </c>
      <c r="BE16" s="77">
        <v>1.4174023539498296E-2</v>
      </c>
      <c r="BF16" s="77">
        <v>1.4255252794771894E-2</v>
      </c>
      <c r="BG16" s="77">
        <v>1.4304569768352442E-2</v>
      </c>
      <c r="BH16" s="77">
        <v>1.4158688178827936E-2</v>
      </c>
      <c r="BI16" s="77">
        <v>1.4035120178969974E-2</v>
      </c>
      <c r="BJ16" s="77">
        <v>1.3988509981856244E-2</v>
      </c>
      <c r="BK16" s="77">
        <v>1.3974085941225902E-2</v>
      </c>
      <c r="BL16" s="77">
        <v>1.3930659413695855E-2</v>
      </c>
      <c r="BM16" s="77">
        <v>1.3742989559957116E-2</v>
      </c>
      <c r="BN16" s="77">
        <v>1.3565875747491194E-2</v>
      </c>
      <c r="BO16" s="77">
        <v>1.3591355926500884E-2</v>
      </c>
      <c r="BP16" s="77">
        <v>1.3645340553619281E-2</v>
      </c>
      <c r="BQ16" s="77">
        <v>1.3678912203560607E-2</v>
      </c>
      <c r="BR16" s="77">
        <v>1.3804630766070596E-2</v>
      </c>
      <c r="BS16" s="77">
        <v>1.3890882758732872E-2</v>
      </c>
      <c r="BT16" s="77">
        <v>1.3924211221042967E-2</v>
      </c>
      <c r="BU16" s="77">
        <v>1.3922265097262954E-2</v>
      </c>
      <c r="BV16" s="77">
        <v>1.3916904331261E-2</v>
      </c>
      <c r="BW16" s="77">
        <v>1.3901779671952927E-2</v>
      </c>
    </row>
    <row r="17" spans="1:75">
      <c r="A17" s="61" t="s">
        <v>55</v>
      </c>
      <c r="B17" s="76">
        <v>5.1879930506094612E-3</v>
      </c>
      <c r="C17" s="76">
        <v>5.2174800920152878E-3</v>
      </c>
      <c r="D17" s="76">
        <v>5.2014727931986035E-3</v>
      </c>
      <c r="E17" s="76">
        <v>3.5988104908565321E-3</v>
      </c>
      <c r="F17" s="76">
        <v>4.9778106595826333E-3</v>
      </c>
      <c r="G17" s="76">
        <v>3.1775370245724242E-3</v>
      </c>
      <c r="H17" s="77">
        <v>4.560184018472491E-3</v>
      </c>
      <c r="I17" s="76">
        <v>3.7760819312425021E-3</v>
      </c>
      <c r="J17" s="76">
        <v>5.0332947068881069E-3</v>
      </c>
      <c r="K17" s="76">
        <v>5.0293163757290137E-3</v>
      </c>
      <c r="L17" s="76">
        <v>5.440704663769752E-3</v>
      </c>
      <c r="M17" s="76">
        <v>0</v>
      </c>
      <c r="N17" s="77">
        <v>3.8558795355258745E-3</v>
      </c>
      <c r="O17" s="76">
        <v>0</v>
      </c>
      <c r="P17" s="76">
        <v>4.0014871462512308E-5</v>
      </c>
      <c r="Q17" s="76">
        <v>0</v>
      </c>
      <c r="R17" s="76">
        <v>1.3338290487504102E-5</v>
      </c>
      <c r="S17" s="76">
        <v>0</v>
      </c>
      <c r="T17" s="76">
        <v>0</v>
      </c>
      <c r="U17" s="76">
        <v>0</v>
      </c>
      <c r="V17" s="76">
        <v>0</v>
      </c>
      <c r="W17" s="76">
        <v>0</v>
      </c>
      <c r="X17" s="76">
        <v>1.0118313988260819E-4</v>
      </c>
      <c r="Y17" s="76">
        <v>0</v>
      </c>
      <c r="Z17" s="76">
        <v>1.4454734268944027E-5</v>
      </c>
      <c r="AA17" s="76">
        <v>1.1895587549920154E-3</v>
      </c>
      <c r="AB17" s="76">
        <v>8.9903812266631494E-4</v>
      </c>
      <c r="AC17" s="76">
        <v>9.9866948527127606E-4</v>
      </c>
      <c r="AD17" s="76">
        <v>1.3572034428255323E-3</v>
      </c>
      <c r="AE17" s="76">
        <v>1.137385306300739E-3</v>
      </c>
      <c r="AF17" s="76">
        <v>8.1730722251218367E-4</v>
      </c>
      <c r="AG17" s="76">
        <v>2.0649898303809274E-3</v>
      </c>
      <c r="AH17" s="76">
        <v>9.566048838937787E-4</v>
      </c>
      <c r="AI17" s="76">
        <v>1.109866261914765E-3</v>
      </c>
      <c r="AJ17" s="76">
        <v>1.3465852717528524E-3</v>
      </c>
      <c r="AK17" s="76">
        <v>1.3449207086124425E-3</v>
      </c>
      <c r="AL17" s="76">
        <v>1.3301752624999249E-3</v>
      </c>
      <c r="AM17" s="76">
        <v>8.4303361957558201E-4</v>
      </c>
      <c r="AN17" s="76">
        <v>1.232891117980822E-3</v>
      </c>
      <c r="AO17" s="76">
        <v>1.2016235774460608E-3</v>
      </c>
      <c r="AP17" s="76">
        <v>1.09317021249285E-3</v>
      </c>
      <c r="AQ17" s="76">
        <v>9.6588698244015115E-4</v>
      </c>
      <c r="AR17" s="76">
        <v>1.2646171106724209E-3</v>
      </c>
      <c r="AS17" s="76">
        <v>1.5163854256686486E-3</v>
      </c>
      <c r="AT17" s="76">
        <v>1.440594574993995E-3</v>
      </c>
      <c r="AU17" s="76">
        <v>1.7879197547541515E-3</v>
      </c>
      <c r="AV17" s="76">
        <v>1.6427362929661625E-3</v>
      </c>
      <c r="AW17" s="76">
        <v>7.698682789513227E-4</v>
      </c>
      <c r="AX17" s="76">
        <v>1.0483703199587657E-3</v>
      </c>
      <c r="AY17" s="76">
        <v>1.0132164566174443E-3</v>
      </c>
      <c r="AZ17" s="76">
        <v>6.7195871547598483E-4</v>
      </c>
      <c r="BA17" s="76">
        <v>1.0306684218826978E-3</v>
      </c>
      <c r="BB17" s="76">
        <v>9.484511227554176E-4</v>
      </c>
      <c r="BC17" s="77">
        <v>1.1647980733607293E-3</v>
      </c>
      <c r="BD17" s="77">
        <v>1.155070003411365E-3</v>
      </c>
      <c r="BE17" s="77">
        <v>1.1734250848134699E-3</v>
      </c>
      <c r="BF17" s="77">
        <v>1.1699270828624492E-3</v>
      </c>
      <c r="BG17" s="77">
        <v>1.1680625831810606E-3</v>
      </c>
      <c r="BH17" s="77">
        <v>1.1724680167509553E-3</v>
      </c>
      <c r="BI17" s="77">
        <v>1.1846198422986495E-3</v>
      </c>
      <c r="BJ17" s="77">
        <v>1.1799141206296038E-3</v>
      </c>
      <c r="BK17" s="77">
        <v>1.1601216909214247E-3</v>
      </c>
      <c r="BL17" s="77">
        <v>1.1436232859759795E-3</v>
      </c>
      <c r="BM17" s="77">
        <v>1.1057234936949106E-3</v>
      </c>
      <c r="BN17" s="77">
        <v>1.0741345055024841E-3</v>
      </c>
      <c r="BO17" s="77">
        <v>1.0920325188290229E-3</v>
      </c>
      <c r="BP17" s="77">
        <v>1.0946008834684499E-3</v>
      </c>
      <c r="BQ17" s="77">
        <v>1.0993882026949797E-3</v>
      </c>
      <c r="BR17" s="77">
        <v>1.1245311137078617E-3</v>
      </c>
      <c r="BS17" s="77">
        <v>1.1300524485211064E-3</v>
      </c>
      <c r="BT17" s="77">
        <v>1.1407348794484997E-3</v>
      </c>
      <c r="BU17" s="77">
        <v>1.139319397453663E-3</v>
      </c>
      <c r="BV17" s="77">
        <v>1.1383928912208573E-3</v>
      </c>
      <c r="BW17" s="77">
        <v>1.1363321739507033E-3</v>
      </c>
    </row>
    <row r="18" spans="1:75">
      <c r="A18" s="20" t="s">
        <v>379</v>
      </c>
      <c r="B18" s="78">
        <f t="shared" ref="B18:AG18" si="1">SUM(B13+B12)</f>
        <v>4.0044949816112325</v>
      </c>
      <c r="C18" s="78">
        <f t="shared" si="1"/>
        <v>4.0049906167689375</v>
      </c>
      <c r="D18" s="78">
        <f t="shared" si="1"/>
        <v>4.012686343103665</v>
      </c>
      <c r="E18" s="78">
        <f t="shared" si="1"/>
        <v>4.0074960385971465</v>
      </c>
      <c r="F18" s="78">
        <f t="shared" si="1"/>
        <v>4.0007208497383271</v>
      </c>
      <c r="G18" s="78">
        <f t="shared" si="1"/>
        <v>4.0143747071730829</v>
      </c>
      <c r="H18" s="78">
        <f t="shared" si="1"/>
        <v>4.0074605894987316</v>
      </c>
      <c r="I18" s="78">
        <f t="shared" si="1"/>
        <v>3.9989923387288959</v>
      </c>
      <c r="J18" s="78">
        <f t="shared" si="1"/>
        <v>3.9934211761549703</v>
      </c>
      <c r="K18" s="78">
        <f t="shared" si="1"/>
        <v>4.0070493923125241</v>
      </c>
      <c r="L18" s="78">
        <f t="shared" si="1"/>
        <v>4.0204685317237203</v>
      </c>
      <c r="M18" s="78">
        <f t="shared" si="1"/>
        <v>4.0281643459151724</v>
      </c>
      <c r="N18" s="78">
        <f t="shared" si="1"/>
        <v>4.009619156967057</v>
      </c>
      <c r="O18" s="78">
        <f t="shared" si="1"/>
        <v>4.0182899561836107</v>
      </c>
      <c r="P18" s="78">
        <f t="shared" si="1"/>
        <v>4.0115464389647011</v>
      </c>
      <c r="Q18" s="78">
        <f t="shared" si="1"/>
        <v>4.005169875830628</v>
      </c>
      <c r="R18" s="78">
        <f t="shared" si="1"/>
        <v>4.0116687569929796</v>
      </c>
      <c r="S18" s="78">
        <f t="shared" si="1"/>
        <v>4.0393973290345242</v>
      </c>
      <c r="T18" s="78">
        <f t="shared" si="1"/>
        <v>4.0240660853569388</v>
      </c>
      <c r="U18" s="78">
        <f t="shared" si="1"/>
        <v>4.0340726941425142</v>
      </c>
      <c r="V18" s="78">
        <f t="shared" si="1"/>
        <v>4.0341752287937158</v>
      </c>
      <c r="W18" s="78">
        <f t="shared" si="1"/>
        <v>4.0297122038241708</v>
      </c>
      <c r="X18" s="78">
        <f t="shared" si="1"/>
        <v>4.0196134498047513</v>
      </c>
      <c r="Y18" s="78">
        <f t="shared" si="1"/>
        <v>4.00767852078814</v>
      </c>
      <c r="Z18" s="78">
        <f t="shared" si="1"/>
        <v>4.0269593588206796</v>
      </c>
      <c r="AA18" s="78">
        <f t="shared" si="1"/>
        <v>3.9780955595424254</v>
      </c>
      <c r="AB18" s="78">
        <f t="shared" si="1"/>
        <v>3.9815599096218346</v>
      </c>
      <c r="AC18" s="78">
        <f t="shared" si="1"/>
        <v>3.9962405129893552</v>
      </c>
      <c r="AD18" s="78">
        <f t="shared" si="1"/>
        <v>3.9992971751156885</v>
      </c>
      <c r="AE18" s="78">
        <f t="shared" si="1"/>
        <v>3.9731946017121293</v>
      </c>
      <c r="AF18" s="78">
        <f t="shared" si="1"/>
        <v>3.9983402428340549</v>
      </c>
      <c r="AG18" s="78">
        <f t="shared" si="1"/>
        <v>3.9783133589971418</v>
      </c>
      <c r="AH18" s="78">
        <f t="shared" ref="AH18:BM18" si="2">SUM(AH13+AH12)</f>
        <v>3.960202470992459</v>
      </c>
      <c r="AI18" s="78">
        <f t="shared" si="2"/>
        <v>3.9661158286963483</v>
      </c>
      <c r="AJ18" s="78">
        <f t="shared" si="2"/>
        <v>3.9864004994644304</v>
      </c>
      <c r="AK18" s="78">
        <f t="shared" si="2"/>
        <v>3.9894853132959627</v>
      </c>
      <c r="AL18" s="78">
        <f t="shared" si="2"/>
        <v>3.9869691359987725</v>
      </c>
      <c r="AM18" s="78">
        <f t="shared" si="2"/>
        <v>3.9724494767035612</v>
      </c>
      <c r="AN18" s="78">
        <f t="shared" si="2"/>
        <v>3.9817699006043337</v>
      </c>
      <c r="AO18" s="78">
        <f t="shared" si="2"/>
        <v>3.9748633755851048</v>
      </c>
      <c r="AP18" s="78">
        <f t="shared" si="2"/>
        <v>3.9758590692060847</v>
      </c>
      <c r="AQ18" s="78">
        <f t="shared" si="2"/>
        <v>3.9837431823344924</v>
      </c>
      <c r="AR18" s="78">
        <f t="shared" si="2"/>
        <v>3.9940342142961067</v>
      </c>
      <c r="AS18" s="78">
        <f t="shared" si="2"/>
        <v>3.9875362140362745</v>
      </c>
      <c r="AT18" s="78">
        <f t="shared" si="2"/>
        <v>3.9833187559525647</v>
      </c>
      <c r="AU18" s="78">
        <f t="shared" si="2"/>
        <v>3.9793205348919938</v>
      </c>
      <c r="AV18" s="78">
        <f t="shared" si="2"/>
        <v>3.9815849669969148</v>
      </c>
      <c r="AW18" s="78">
        <f t="shared" si="2"/>
        <v>3.9750191981187584</v>
      </c>
      <c r="AX18" s="78">
        <f t="shared" si="2"/>
        <v>3.9732524522658199</v>
      </c>
      <c r="AY18" s="78">
        <f t="shared" si="2"/>
        <v>3.9606318622669674</v>
      </c>
      <c r="AZ18" s="78">
        <f t="shared" si="2"/>
        <v>3.9668787067275195</v>
      </c>
      <c r="BA18" s="78">
        <f t="shared" si="2"/>
        <v>3.9723772903060555</v>
      </c>
      <c r="BB18" s="78">
        <f t="shared" si="2"/>
        <v>3.978361519781537</v>
      </c>
      <c r="BC18" s="78">
        <f t="shared" si="2"/>
        <v>3.9781158738866393</v>
      </c>
      <c r="BD18" s="78">
        <f t="shared" si="2"/>
        <v>3.9775950937623961</v>
      </c>
      <c r="BE18" s="78">
        <f t="shared" si="2"/>
        <v>3.9778977771187973</v>
      </c>
      <c r="BF18" s="78">
        <f t="shared" si="2"/>
        <v>3.9776700051490606</v>
      </c>
      <c r="BG18" s="78">
        <f t="shared" si="2"/>
        <v>3.977835101005764</v>
      </c>
      <c r="BH18" s="78">
        <f t="shared" si="2"/>
        <v>3.9779513381704508</v>
      </c>
      <c r="BI18" s="78">
        <f t="shared" si="2"/>
        <v>3.9776106414549188</v>
      </c>
      <c r="BJ18" s="78">
        <f t="shared" si="2"/>
        <v>3.9766445489348494</v>
      </c>
      <c r="BK18" s="78">
        <f t="shared" si="2"/>
        <v>3.9760038627524126</v>
      </c>
      <c r="BL18" s="78">
        <f t="shared" si="2"/>
        <v>3.9755735749171093</v>
      </c>
      <c r="BM18" s="78">
        <f t="shared" si="2"/>
        <v>3.9753531655068213</v>
      </c>
      <c r="BN18" s="78">
        <f t="shared" ref="BN18:BW18" si="3">SUM(BN13+BN12)</f>
        <v>3.9749865889485809</v>
      </c>
      <c r="BO18" s="78">
        <f t="shared" si="3"/>
        <v>3.9749846707621002</v>
      </c>
      <c r="BP18" s="78">
        <f t="shared" si="3"/>
        <v>3.9750865659677639</v>
      </c>
      <c r="BQ18" s="78">
        <f t="shared" si="3"/>
        <v>3.9759368426560453</v>
      </c>
      <c r="BR18" s="78">
        <f t="shared" si="3"/>
        <v>3.9764696741812533</v>
      </c>
      <c r="BS18" s="78">
        <f t="shared" si="3"/>
        <v>3.9767104026444997</v>
      </c>
      <c r="BT18" s="78">
        <f t="shared" si="3"/>
        <v>3.9766132781070276</v>
      </c>
      <c r="BU18" s="78">
        <f t="shared" si="3"/>
        <v>3.9765248901199906</v>
      </c>
      <c r="BV18" s="78">
        <f t="shared" si="3"/>
        <v>3.9764619369645557</v>
      </c>
      <c r="BW18" s="78">
        <f t="shared" si="3"/>
        <v>3.976377475779012</v>
      </c>
    </row>
    <row r="19" spans="1:75">
      <c r="A19" s="20" t="s">
        <v>380</v>
      </c>
      <c r="B19" s="78">
        <f t="shared" ref="B19:AG19" si="4">SUM(B15+B14+B16+B17)</f>
        <v>1.039873879661718</v>
      </c>
      <c r="C19" s="78">
        <f t="shared" si="4"/>
        <v>1.0335744747488653</v>
      </c>
      <c r="D19" s="78">
        <f t="shared" si="4"/>
        <v>0.98059090047705344</v>
      </c>
      <c r="E19" s="78">
        <f t="shared" si="4"/>
        <v>1.0158702252009131</v>
      </c>
      <c r="F19" s="78">
        <f t="shared" si="4"/>
        <v>1.043097596443133</v>
      </c>
      <c r="G19" s="78">
        <f t="shared" si="4"/>
        <v>0.99725150488168601</v>
      </c>
      <c r="H19" s="78">
        <f t="shared" si="4"/>
        <v>1.0183764302355616</v>
      </c>
      <c r="I19" s="78">
        <f t="shared" si="4"/>
        <v>1.0535145614564598</v>
      </c>
      <c r="J19" s="78">
        <f t="shared" si="4"/>
        <v>1.0737345087266044</v>
      </c>
      <c r="K19" s="78">
        <f t="shared" si="4"/>
        <v>1.0256613484785368</v>
      </c>
      <c r="L19" s="78">
        <f t="shared" si="4"/>
        <v>0.96369088036393924</v>
      </c>
      <c r="M19" s="78">
        <f t="shared" si="4"/>
        <v>0.91267904940678046</v>
      </c>
      <c r="N19" s="78">
        <f t="shared" si="4"/>
        <v>1.0058560696864642</v>
      </c>
      <c r="O19" s="78">
        <f t="shared" si="4"/>
        <v>0.95515782981463326</v>
      </c>
      <c r="P19" s="78">
        <f t="shared" si="4"/>
        <v>0.9737457636277651</v>
      </c>
      <c r="Q19" s="78">
        <f t="shared" si="4"/>
        <v>0.99989833392084726</v>
      </c>
      <c r="R19" s="78">
        <f t="shared" si="4"/>
        <v>0.97626730912108184</v>
      </c>
      <c r="S19" s="78">
        <f t="shared" si="4"/>
        <v>0.86148224651793437</v>
      </c>
      <c r="T19" s="78">
        <f t="shared" si="4"/>
        <v>0.92252808538410347</v>
      </c>
      <c r="U19" s="78">
        <f t="shared" si="4"/>
        <v>0.88391634894279802</v>
      </c>
      <c r="V19" s="78">
        <f t="shared" si="4"/>
        <v>0.88332220699460806</v>
      </c>
      <c r="W19" s="78">
        <f t="shared" si="4"/>
        <v>0.9087527425865749</v>
      </c>
      <c r="X19" s="78">
        <f t="shared" si="4"/>
        <v>0.94185993190049799</v>
      </c>
      <c r="Y19" s="78">
        <f t="shared" si="4"/>
        <v>0.99036057683024836</v>
      </c>
      <c r="Z19" s="78">
        <f t="shared" si="4"/>
        <v>0.91317459130810952</v>
      </c>
      <c r="AA19" s="78">
        <f t="shared" si="4"/>
        <v>1.0981576106920767</v>
      </c>
      <c r="AB19" s="78">
        <f t="shared" si="4"/>
        <v>1.0876891171242005</v>
      </c>
      <c r="AC19" s="78">
        <f t="shared" si="4"/>
        <v>1.0467523607524523</v>
      </c>
      <c r="AD19" s="78">
        <f t="shared" si="4"/>
        <v>1.0600266411816575</v>
      </c>
      <c r="AE19" s="78">
        <f t="shared" si="4"/>
        <v>1.1284366547463858</v>
      </c>
      <c r="AF19" s="78">
        <f t="shared" si="4"/>
        <v>1.0512606228640111</v>
      </c>
      <c r="AG19" s="78">
        <f t="shared" si="4"/>
        <v>1.0697735441810652</v>
      </c>
      <c r="AH19" s="78">
        <f t="shared" ref="AH19:BM19" si="5">SUM(AH15+AH14+AH16+AH17)</f>
        <v>1.1188199468387541</v>
      </c>
      <c r="AI19" s="78">
        <f t="shared" si="5"/>
        <v>1.1099619249634924</v>
      </c>
      <c r="AJ19" s="78">
        <f t="shared" si="5"/>
        <v>1.0245558398824746</v>
      </c>
      <c r="AK19" s="78">
        <f t="shared" si="5"/>
        <v>1.0232465293611996</v>
      </c>
      <c r="AL19" s="78">
        <f t="shared" si="5"/>
        <v>1.0347172723550699</v>
      </c>
      <c r="AM19" s="78">
        <f t="shared" si="5"/>
        <v>1.0821555075139151</v>
      </c>
      <c r="AN19" s="78">
        <f t="shared" si="5"/>
        <v>1.0555731729171587</v>
      </c>
      <c r="AO19" s="78">
        <f t="shared" si="5"/>
        <v>1.0780869434463929</v>
      </c>
      <c r="AP19" s="78">
        <f t="shared" si="5"/>
        <v>1.0693060361225488</v>
      </c>
      <c r="AQ19" s="78">
        <f t="shared" si="5"/>
        <v>1.0436555295250531</v>
      </c>
      <c r="AR19" s="78">
        <f t="shared" si="5"/>
        <v>1.0255721556933537</v>
      </c>
      <c r="AS19" s="78">
        <f t="shared" si="5"/>
        <v>1.0489898741989776</v>
      </c>
      <c r="AT19" s="78">
        <f t="shared" si="5"/>
        <v>1.0557418122600057</v>
      </c>
      <c r="AU19" s="78">
        <f t="shared" si="5"/>
        <v>1.0788209362762926</v>
      </c>
      <c r="AV19" s="78">
        <f t="shared" si="5"/>
        <v>1.0661987483827984</v>
      </c>
      <c r="AW19" s="78">
        <f t="shared" si="5"/>
        <v>1.0882767464971919</v>
      </c>
      <c r="AX19" s="78">
        <f t="shared" si="5"/>
        <v>1.0977751251516703</v>
      </c>
      <c r="AY19" s="78">
        <f t="shared" si="5"/>
        <v>1.1289882394610946</v>
      </c>
      <c r="AZ19" s="78">
        <f t="shared" si="5"/>
        <v>1.0856709010090841</v>
      </c>
      <c r="BA19" s="78">
        <f t="shared" si="5"/>
        <v>1.0957192189715981</v>
      </c>
      <c r="BB19" s="78">
        <f t="shared" si="5"/>
        <v>1.0640909409830039</v>
      </c>
      <c r="BC19" s="78">
        <f t="shared" si="5"/>
        <v>1.0705493623979534</v>
      </c>
      <c r="BD19" s="78">
        <f t="shared" si="5"/>
        <v>1.0726571324004763</v>
      </c>
      <c r="BE19" s="78">
        <f t="shared" si="5"/>
        <v>1.0720984044526267</v>
      </c>
      <c r="BF19" s="78">
        <f t="shared" si="5"/>
        <v>1.0730704768958894</v>
      </c>
      <c r="BG19" s="78">
        <f t="shared" si="5"/>
        <v>1.0727753906282127</v>
      </c>
      <c r="BH19" s="78">
        <f t="shared" si="5"/>
        <v>1.0729794703050166</v>
      </c>
      <c r="BI19" s="78">
        <f t="shared" si="5"/>
        <v>1.0747044079979555</v>
      </c>
      <c r="BJ19" s="78">
        <f t="shared" si="5"/>
        <v>1.0775945404864615</v>
      </c>
      <c r="BK19" s="78">
        <f t="shared" si="5"/>
        <v>1.0792771679151372</v>
      </c>
      <c r="BL19" s="78">
        <f t="shared" si="5"/>
        <v>1.0806616006007332</v>
      </c>
      <c r="BM19" s="78">
        <f t="shared" si="5"/>
        <v>1.0807698749727588</v>
      </c>
      <c r="BN19" s="78">
        <f t="shared" ref="BN19:BW19" si="6">SUM(BN15+BN14+BN16+BN17)</f>
        <v>1.0816270000662862</v>
      </c>
      <c r="BO19" s="78">
        <f t="shared" si="6"/>
        <v>1.081235838511527</v>
      </c>
      <c r="BP19" s="78">
        <f t="shared" si="6"/>
        <v>1.080262939297401</v>
      </c>
      <c r="BQ19" s="78">
        <f t="shared" si="6"/>
        <v>1.077396745170125</v>
      </c>
      <c r="BR19" s="78">
        <f t="shared" si="6"/>
        <v>1.0769100301207744</v>
      </c>
      <c r="BS19" s="78">
        <f t="shared" si="6"/>
        <v>1.0758036072471964</v>
      </c>
      <c r="BT19" s="78">
        <f t="shared" si="6"/>
        <v>1.0764925876156781</v>
      </c>
      <c r="BU19" s="78">
        <f t="shared" si="6"/>
        <v>1.0768421890990738</v>
      </c>
      <c r="BV19" s="78">
        <f t="shared" si="6"/>
        <v>1.0770883689048736</v>
      </c>
      <c r="BW19" s="78">
        <f t="shared" si="6"/>
        <v>1.0773818962255937</v>
      </c>
    </row>
    <row r="20" spans="1:75">
      <c r="A20" s="20"/>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row>
    <row r="21" spans="1:75">
      <c r="A21" s="60" t="s">
        <v>283</v>
      </c>
      <c r="B21" s="70">
        <v>8677.7695134672485</v>
      </c>
      <c r="C21" s="70">
        <v>9153.2637333832608</v>
      </c>
      <c r="D21" s="70">
        <v>9189.8402118383365</v>
      </c>
      <c r="E21" s="70">
        <v>8138.266456254848</v>
      </c>
      <c r="F21" s="70">
        <v>9235.5608099071869</v>
      </c>
      <c r="G21" s="70">
        <v>8293.7164896889299</v>
      </c>
      <c r="H21" s="70">
        <v>8833.2195469013295</v>
      </c>
      <c r="I21" s="70">
        <v>7955.384063979458</v>
      </c>
      <c r="J21" s="70">
        <v>9610.4697140717344</v>
      </c>
      <c r="K21" s="70">
        <v>8266.2841308476218</v>
      </c>
      <c r="L21" s="70">
        <v>9034.3901784042573</v>
      </c>
      <c r="M21" s="70" t="s">
        <v>287</v>
      </c>
      <c r="N21" s="70" t="s">
        <v>287</v>
      </c>
      <c r="O21" s="70" t="s">
        <v>287</v>
      </c>
      <c r="P21" s="70" t="s">
        <v>287</v>
      </c>
      <c r="Q21" s="70" t="s">
        <v>287</v>
      </c>
      <c r="R21" s="70" t="s">
        <v>287</v>
      </c>
      <c r="S21" s="70" t="s">
        <v>287</v>
      </c>
      <c r="T21" s="70" t="s">
        <v>287</v>
      </c>
      <c r="U21" s="70" t="s">
        <v>287</v>
      </c>
      <c r="V21" s="70" t="s">
        <v>287</v>
      </c>
      <c r="W21" s="70" t="s">
        <v>287</v>
      </c>
      <c r="X21" s="70" t="s">
        <v>287</v>
      </c>
      <c r="Y21" s="70" t="s">
        <v>287</v>
      </c>
      <c r="Z21" s="70">
        <v>4663.5010030224412</v>
      </c>
      <c r="AA21" s="70">
        <v>4617.7804049535935</v>
      </c>
      <c r="AB21" s="70">
        <v>4498.906849974589</v>
      </c>
      <c r="AC21" s="70">
        <v>6400.8837296386437</v>
      </c>
      <c r="AD21" s="70">
        <v>4453.1862519057422</v>
      </c>
      <c r="AE21" s="70">
        <v>4873.8157541391392</v>
      </c>
      <c r="AF21" s="70">
        <v>4690.9333618637493</v>
      </c>
      <c r="AG21" s="70">
        <v>4288.592098857891</v>
      </c>
      <c r="AH21" s="70">
        <v>3346.7477786396339</v>
      </c>
      <c r="AI21" s="70">
        <v>3794.8096397143395</v>
      </c>
      <c r="AJ21" s="70">
        <v>3785.6655201005692</v>
      </c>
      <c r="AK21" s="70">
        <v>3822.2419985556476</v>
      </c>
      <c r="AL21" s="70">
        <v>3913.6831946933426</v>
      </c>
      <c r="AM21" s="70">
        <v>3328.4595394120952</v>
      </c>
      <c r="AN21" s="70">
        <v>3776.5214004867998</v>
      </c>
      <c r="AO21" s="70">
        <v>3995.9802712172677</v>
      </c>
      <c r="AP21" s="70">
        <v>5029.2657875732202</v>
      </c>
      <c r="AQ21" s="70">
        <v>4901.2481129804482</v>
      </c>
      <c r="AR21" s="70">
        <v>4480.6186107470512</v>
      </c>
      <c r="AS21" s="70">
        <v>4270.3038596303531</v>
      </c>
      <c r="AT21" s="70">
        <v>4398.3215342231251</v>
      </c>
      <c r="AU21" s="70">
        <v>5111.5628640971463</v>
      </c>
      <c r="AV21" s="70">
        <v>5010.9775483456824</v>
      </c>
      <c r="AW21" s="70">
        <v>3931.9714339208813</v>
      </c>
      <c r="AX21" s="70">
        <v>3813.0978789418778</v>
      </c>
      <c r="AY21" s="70">
        <v>3913.6831946933426</v>
      </c>
      <c r="AZ21" s="70">
        <v>3438.1889747773284</v>
      </c>
      <c r="BA21" s="70">
        <v>3703.368443576644</v>
      </c>
      <c r="BB21" s="70">
        <v>4005.1243908310375</v>
      </c>
      <c r="BC21" s="70">
        <v>3950.2596731484209</v>
      </c>
      <c r="BD21" s="70" t="s">
        <v>287</v>
      </c>
      <c r="BE21" s="70" t="s">
        <v>287</v>
      </c>
      <c r="BF21" s="70" t="s">
        <v>287</v>
      </c>
      <c r="BG21" s="70" t="s">
        <v>287</v>
      </c>
      <c r="BH21" s="70">
        <v>5056.6981464145292</v>
      </c>
      <c r="BI21" s="70">
        <v>5038.4099071869905</v>
      </c>
      <c r="BJ21" s="70">
        <v>4745.7980795463664</v>
      </c>
      <c r="BK21" s="70">
        <v>4937.8245914355257</v>
      </c>
      <c r="BL21" s="70">
        <v>4828.0951560702915</v>
      </c>
      <c r="BM21" s="70">
        <v>5120.7069837109157</v>
      </c>
      <c r="BN21" s="70">
        <v>5413.3188113515389</v>
      </c>
      <c r="BO21" s="70">
        <v>5669.3541605370847</v>
      </c>
      <c r="BP21" s="70">
        <v>5925.3895097226305</v>
      </c>
      <c r="BQ21" s="70">
        <v>4690.9333618637493</v>
      </c>
      <c r="BR21" s="70">
        <v>4773.2304383876753</v>
      </c>
      <c r="BS21" s="70">
        <v>3941.1155535346502</v>
      </c>
      <c r="BT21" s="70">
        <v>5340.1658544413831</v>
      </c>
      <c r="BU21" s="70">
        <v>4809.8069168427528</v>
      </c>
      <c r="BV21" s="70" t="s">
        <v>287</v>
      </c>
      <c r="BW21" s="70" t="s">
        <v>287</v>
      </c>
    </row>
    <row r="22" spans="1:75">
      <c r="A22" s="60" t="s">
        <v>284</v>
      </c>
      <c r="B22" s="70">
        <v>2395.7949230386539</v>
      </c>
      <c r="C22" s="70">
        <v>2414.6594499917146</v>
      </c>
      <c r="D22" s="70">
        <v>2405.2271865151843</v>
      </c>
      <c r="E22" s="70">
        <v>1660.0783718693035</v>
      </c>
      <c r="F22" s="70">
        <v>2292.0400247968228</v>
      </c>
      <c r="G22" s="70">
        <v>1480.8653658152309</v>
      </c>
      <c r="H22" s="70">
        <v>2358.0658691325334</v>
      </c>
      <c r="I22" s="70">
        <v>1754.401006634605</v>
      </c>
      <c r="J22" s="70">
        <v>2329.7690787029433</v>
      </c>
      <c r="K22" s="70">
        <v>2329.7690787029433</v>
      </c>
      <c r="L22" s="70">
        <v>2518.4143482335458</v>
      </c>
      <c r="M22" s="70" t="s">
        <v>287</v>
      </c>
      <c r="N22" s="70" t="s">
        <v>287</v>
      </c>
      <c r="O22" s="70" t="s">
        <v>287</v>
      </c>
      <c r="P22" s="70" t="s">
        <v>287</v>
      </c>
      <c r="Q22" s="70" t="s">
        <v>287</v>
      </c>
      <c r="R22" s="70" t="s">
        <v>287</v>
      </c>
      <c r="S22" s="70" t="s">
        <v>287</v>
      </c>
      <c r="T22" s="70" t="s">
        <v>287</v>
      </c>
      <c r="U22" s="70" t="s">
        <v>287</v>
      </c>
      <c r="V22" s="70" t="s">
        <v>287</v>
      </c>
      <c r="W22" s="70" t="s">
        <v>287</v>
      </c>
      <c r="X22" s="70" t="s">
        <v>287</v>
      </c>
      <c r="Y22" s="70" t="s">
        <v>287</v>
      </c>
      <c r="Z22" s="70">
        <v>339.56148515508482</v>
      </c>
      <c r="AA22" s="70">
        <v>547.07128163874779</v>
      </c>
      <c r="AB22" s="70">
        <v>415.01959296732588</v>
      </c>
      <c r="AC22" s="70">
        <v>462.18091034997661</v>
      </c>
      <c r="AD22" s="70">
        <v>622.5293894509889</v>
      </c>
      <c r="AE22" s="70">
        <v>518.77449120915742</v>
      </c>
      <c r="AF22" s="70">
        <v>377.29053906120538</v>
      </c>
      <c r="AG22" s="70">
        <v>962.09087460607373</v>
      </c>
      <c r="AH22" s="70">
        <v>443.31638339691636</v>
      </c>
      <c r="AI22" s="70">
        <v>518.77449120915742</v>
      </c>
      <c r="AJ22" s="70">
        <v>631.96165292751903</v>
      </c>
      <c r="AK22" s="70">
        <v>631.96165292751903</v>
      </c>
      <c r="AL22" s="70">
        <v>622.5293894509889</v>
      </c>
      <c r="AM22" s="70">
        <v>386.72280253773556</v>
      </c>
      <c r="AN22" s="70">
        <v>565.93580859180804</v>
      </c>
      <c r="AO22" s="70">
        <v>556.5035451152778</v>
      </c>
      <c r="AP22" s="70">
        <v>509.34222773262724</v>
      </c>
      <c r="AQ22" s="70">
        <v>452.74864687344643</v>
      </c>
      <c r="AR22" s="70">
        <v>594.23259902139853</v>
      </c>
      <c r="AS22" s="70">
        <v>707.41976073976002</v>
      </c>
      <c r="AT22" s="70">
        <v>669.69070683363941</v>
      </c>
      <c r="AU22" s="70">
        <v>830.03918593465175</v>
      </c>
      <c r="AV22" s="70">
        <v>764.01334159894088</v>
      </c>
      <c r="AW22" s="70">
        <v>358.42601210814507</v>
      </c>
      <c r="AX22" s="70">
        <v>490.47770077956699</v>
      </c>
      <c r="AY22" s="70">
        <v>471.61317382650674</v>
      </c>
      <c r="AZ22" s="70">
        <v>311.26469472549445</v>
      </c>
      <c r="BA22" s="70">
        <v>481.04543730303686</v>
      </c>
      <c r="BB22" s="70">
        <v>443.31638339691636</v>
      </c>
      <c r="BC22" s="70">
        <v>254.67111386631362</v>
      </c>
      <c r="BD22" s="70" t="s">
        <v>287</v>
      </c>
      <c r="BE22" s="70" t="s">
        <v>287</v>
      </c>
      <c r="BF22" s="70" t="s">
        <v>287</v>
      </c>
      <c r="BG22" s="70" t="s">
        <v>287</v>
      </c>
      <c r="BH22" s="70">
        <v>735.7165511693504</v>
      </c>
      <c r="BI22" s="70">
        <v>820.60692245812163</v>
      </c>
      <c r="BJ22" s="70">
        <v>339.56148515508482</v>
      </c>
      <c r="BK22" s="70">
        <v>716.85202421629015</v>
      </c>
      <c r="BL22" s="70">
        <v>952.65861112954371</v>
      </c>
      <c r="BM22" s="70">
        <v>905.49729374689286</v>
      </c>
      <c r="BN22" s="70">
        <v>971.52313808260374</v>
      </c>
      <c r="BO22" s="70">
        <v>924.36182069995323</v>
      </c>
      <c r="BP22" s="70">
        <v>858.33597636424213</v>
      </c>
      <c r="BQ22" s="70">
        <v>452.74864687344643</v>
      </c>
      <c r="BR22" s="70">
        <v>377.29053906120538</v>
      </c>
      <c r="BS22" s="70">
        <v>235.80658691325337</v>
      </c>
      <c r="BT22" s="70">
        <v>933.79408417648347</v>
      </c>
      <c r="BU22" s="70">
        <v>830.03918593465175</v>
      </c>
      <c r="BV22" s="70" t="s">
        <v>287</v>
      </c>
      <c r="BW22" s="70" t="s">
        <v>287</v>
      </c>
    </row>
    <row r="23" spans="1:75">
      <c r="A23" s="60" t="s">
        <v>285</v>
      </c>
      <c r="B23" s="70">
        <v>14.764299630200592</v>
      </c>
      <c r="C23" s="70">
        <v>14.238161429249889</v>
      </c>
      <c r="D23" s="70">
        <v>13.595572855384452</v>
      </c>
      <c r="E23" s="70">
        <v>15.495234258097774</v>
      </c>
      <c r="F23" s="70">
        <v>14.271769218392089</v>
      </c>
      <c r="G23" s="70">
        <v>14.614393398654205</v>
      </c>
      <c r="H23" s="70">
        <v>14.72961138827525</v>
      </c>
      <c r="I23" s="70">
        <v>16.490551205862182</v>
      </c>
      <c r="J23" s="70">
        <v>14.270415257875758</v>
      </c>
      <c r="K23" s="70">
        <v>15.517405149195467</v>
      </c>
      <c r="L23" s="70">
        <v>13.451552998411531</v>
      </c>
      <c r="M23" s="70" t="s">
        <v>287</v>
      </c>
      <c r="N23" s="70" t="s">
        <v>287</v>
      </c>
      <c r="O23" s="70" t="s">
        <v>287</v>
      </c>
      <c r="P23" s="70" t="s">
        <v>287</v>
      </c>
      <c r="Q23" s="70" t="s">
        <v>287</v>
      </c>
      <c r="R23" s="70" t="s">
        <v>287</v>
      </c>
      <c r="S23" s="70" t="s">
        <v>287</v>
      </c>
      <c r="T23" s="70" t="s">
        <v>287</v>
      </c>
      <c r="U23" s="70" t="s">
        <v>287</v>
      </c>
      <c r="V23" s="70" t="s">
        <v>287</v>
      </c>
      <c r="W23" s="70" t="s">
        <v>287</v>
      </c>
      <c r="X23" s="70" t="s">
        <v>287</v>
      </c>
      <c r="Y23" s="70" t="s">
        <v>287</v>
      </c>
      <c r="Z23" s="70">
        <v>29.555088002541627</v>
      </c>
      <c r="AA23" s="70">
        <v>30.729350646447536</v>
      </c>
      <c r="AB23" s="70">
        <v>31.443305341732223</v>
      </c>
      <c r="AC23" s="70">
        <v>21.398164175536099</v>
      </c>
      <c r="AD23" s="70">
        <v>30.104097531337047</v>
      </c>
      <c r="AE23" s="70">
        <v>28.953375367619529</v>
      </c>
      <c r="AF23" s="70">
        <v>27.288518361990466</v>
      </c>
      <c r="AG23" s="70">
        <v>32.722818623752005</v>
      </c>
      <c r="AH23" s="70">
        <v>43.916167395453044</v>
      </c>
      <c r="AI23" s="70">
        <v>38.676501557214088</v>
      </c>
      <c r="AJ23" s="70">
        <v>35.563462593407479</v>
      </c>
      <c r="AK23" s="70">
        <v>35.240322003501419</v>
      </c>
      <c r="AL23" s="70">
        <v>34.536794516652257</v>
      </c>
      <c r="AM23" s="70">
        <v>42.221277983292261</v>
      </c>
      <c r="AN23" s="70">
        <v>36.459338606772789</v>
      </c>
      <c r="AO23" s="70">
        <v>35.205856045150405</v>
      </c>
      <c r="AP23" s="70">
        <v>27.901774664411661</v>
      </c>
      <c r="AQ23" s="70">
        <v>28.305183425690821</v>
      </c>
      <c r="AR23" s="70">
        <v>30.441095728501459</v>
      </c>
      <c r="AS23" s="70">
        <v>32.351122978902481</v>
      </c>
      <c r="AT23" s="70">
        <v>31.108787705148018</v>
      </c>
      <c r="AU23" s="70">
        <v>27.641575284603515</v>
      </c>
      <c r="AV23" s="70">
        <v>27.441998780009129</v>
      </c>
      <c r="AW23" s="70">
        <v>36.077192397417797</v>
      </c>
      <c r="AX23" s="70">
        <v>37.693924588834342</v>
      </c>
      <c r="AY23" s="70">
        <v>37.748627721754204</v>
      </c>
      <c r="AZ23" s="70">
        <v>41.564069339297987</v>
      </c>
      <c r="BA23" s="70">
        <v>39.00582339571806</v>
      </c>
      <c r="BB23" s="70">
        <v>34.774152339589087</v>
      </c>
      <c r="BC23" s="70">
        <v>36.639200344129534</v>
      </c>
      <c r="BD23" s="70" t="s">
        <v>287</v>
      </c>
      <c r="BE23" s="70" t="s">
        <v>287</v>
      </c>
      <c r="BF23" s="70" t="s">
        <v>287</v>
      </c>
      <c r="BG23" s="70" t="s">
        <v>287</v>
      </c>
      <c r="BH23" s="70">
        <v>26.748655957070302</v>
      </c>
      <c r="BI23" s="70">
        <v>26.586952699664522</v>
      </c>
      <c r="BJ23" s="70">
        <v>27.502780042500639</v>
      </c>
      <c r="BK23" s="70">
        <v>28.239896979220191</v>
      </c>
      <c r="BL23" s="70">
        <v>27.74509647256658</v>
      </c>
      <c r="BM23" s="70">
        <v>26.562682397205098</v>
      </c>
      <c r="BN23" s="70">
        <v>23.94503278240504</v>
      </c>
      <c r="BO23" s="70">
        <v>22.929829309217158</v>
      </c>
      <c r="BP23" s="70">
        <v>23.530081219988215</v>
      </c>
      <c r="BQ23" s="70">
        <v>30.896058089751765</v>
      </c>
      <c r="BR23" s="70">
        <v>30.453769692055818</v>
      </c>
      <c r="BS23" s="70">
        <v>34.97951853511843</v>
      </c>
      <c r="BT23" s="70">
        <v>26.256276774087599</v>
      </c>
      <c r="BU23" s="70">
        <v>30.282642056586599</v>
      </c>
      <c r="BV23" s="70" t="s">
        <v>287</v>
      </c>
      <c r="BW23" s="70" t="s">
        <v>287</v>
      </c>
    </row>
    <row r="24" spans="1:75" s="67" customFormat="1">
      <c r="A24" s="66" t="s">
        <v>286</v>
      </c>
      <c r="B24" s="79">
        <v>53.477527640867848</v>
      </c>
      <c r="C24" s="79">
        <v>53.97268200319369</v>
      </c>
      <c r="D24" s="79">
        <v>51.945671839179099</v>
      </c>
      <c r="E24" s="79">
        <v>75.962886651243096</v>
      </c>
      <c r="F24" s="79">
        <v>57.506758632238878</v>
      </c>
      <c r="G24" s="79">
        <v>81.849193259032987</v>
      </c>
      <c r="H24" s="79">
        <v>55.176529602643022</v>
      </c>
      <c r="I24" s="79">
        <v>74.776899792714474</v>
      </c>
      <c r="J24" s="79">
        <v>58.866518101182528</v>
      </c>
      <c r="K24" s="79">
        <v>55.057508106400128</v>
      </c>
      <c r="L24" s="79">
        <v>48.25519612305817</v>
      </c>
      <c r="M24" s="79" t="s">
        <v>287</v>
      </c>
      <c r="N24" s="79" t="s">
        <v>287</v>
      </c>
      <c r="O24" s="79" t="s">
        <v>287</v>
      </c>
      <c r="P24" s="79" t="s">
        <v>287</v>
      </c>
      <c r="Q24" s="79" t="s">
        <v>287</v>
      </c>
      <c r="R24" s="79" t="s">
        <v>287</v>
      </c>
      <c r="S24" s="79" t="s">
        <v>287</v>
      </c>
      <c r="T24" s="79" t="s">
        <v>287</v>
      </c>
      <c r="U24" s="79" t="s">
        <v>287</v>
      </c>
      <c r="V24" s="79" t="s">
        <v>287</v>
      </c>
      <c r="W24" s="79" t="s">
        <v>287</v>
      </c>
      <c r="X24" s="79" t="s">
        <v>287</v>
      </c>
      <c r="Y24" s="79" t="s">
        <v>287</v>
      </c>
      <c r="Z24" s="79">
        <v>405.90640743993526</v>
      </c>
      <c r="AA24" s="79">
        <v>259.38373669889768</v>
      </c>
      <c r="AB24" s="79">
        <v>340.85258668474177</v>
      </c>
      <c r="AC24" s="79">
        <v>296.34967141245636</v>
      </c>
      <c r="AD24" s="79">
        <v>215.34590257787994</v>
      </c>
      <c r="AE24" s="79">
        <v>272.01302183016281</v>
      </c>
      <c r="AF24" s="79">
        <v>339.2839414913783</v>
      </c>
      <c r="AG24" s="79">
        <v>145.86441375368258</v>
      </c>
      <c r="AH24" s="79">
        <v>331.53824487805099</v>
      </c>
      <c r="AI24" s="79">
        <v>282.91668813100637</v>
      </c>
      <c r="AJ24" s="79">
        <v>213.03725232627397</v>
      </c>
      <c r="AK24" s="79">
        <v>213.14115845547434</v>
      </c>
      <c r="AL24" s="79">
        <v>217.1240018364476</v>
      </c>
      <c r="AM24" s="79">
        <v>363.39159353280235</v>
      </c>
      <c r="AN24" s="79">
        <v>243.29521194051742</v>
      </c>
      <c r="AO24" s="79">
        <v>252.79606468381871</v>
      </c>
      <c r="AP24" s="79">
        <v>275.50325319966385</v>
      </c>
      <c r="AQ24" s="79">
        <v>306.41886576750164</v>
      </c>
      <c r="AR24" s="79">
        <v>229.5312311665092</v>
      </c>
      <c r="AS24" s="79">
        <v>195.28592921368033</v>
      </c>
      <c r="AT24" s="79">
        <v>204.31290067329206</v>
      </c>
      <c r="AU24" s="79">
        <v>170.22286673228052</v>
      </c>
      <c r="AV24" s="79">
        <v>179.98539067468292</v>
      </c>
      <c r="AW24" s="79">
        <v>395.77063363334724</v>
      </c>
      <c r="AX24" s="79">
        <v>293.04211724658097</v>
      </c>
      <c r="AY24" s="79">
        <v>313.2570889372837</v>
      </c>
      <c r="AZ24" s="79">
        <v>459.11125601727275</v>
      </c>
      <c r="BA24" s="79">
        <v>300.28958654986064</v>
      </c>
      <c r="BB24" s="79">
        <v>314.16570855912835</v>
      </c>
      <c r="BC24" s="79">
        <v>568.3186969205982</v>
      </c>
      <c r="BD24" s="79" t="s">
        <v>287</v>
      </c>
      <c r="BE24" s="79" t="s">
        <v>287</v>
      </c>
      <c r="BF24" s="79" t="s">
        <v>287</v>
      </c>
      <c r="BG24" s="79" t="s">
        <v>287</v>
      </c>
      <c r="BH24" s="79">
        <v>183.84781310440118</v>
      </c>
      <c r="BI24" s="79">
        <v>163.24011194377641</v>
      </c>
      <c r="BJ24" s="79">
        <v>384.38588124407943</v>
      </c>
      <c r="BK24" s="79">
        <v>194.52223478903929</v>
      </c>
      <c r="BL24" s="79">
        <v>140.61276969414402</v>
      </c>
      <c r="BM24" s="79">
        <v>150.21548291394868</v>
      </c>
      <c r="BN24" s="79">
        <v>133.42152267751894</v>
      </c>
      <c r="BO24" s="79">
        <v>140.63467387281074</v>
      </c>
      <c r="BP24" s="79">
        <v>162.43627234922459</v>
      </c>
      <c r="BQ24" s="79">
        <v>320.11437393386302</v>
      </c>
      <c r="BR24" s="79">
        <v>385.28095832847703</v>
      </c>
      <c r="BS24" s="79">
        <v>584.62457032475959</v>
      </c>
      <c r="BT24" s="79">
        <v>150.15395264299539</v>
      </c>
      <c r="BU24" s="79">
        <v>175.47805415961489</v>
      </c>
      <c r="BV24" s="79" t="s">
        <v>287</v>
      </c>
      <c r="BW24" s="79" t="s">
        <v>287</v>
      </c>
    </row>
    <row r="26" spans="1:75">
      <c r="A26" s="18" t="s">
        <v>383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22</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23</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24</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1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ReadMe</vt:lpstr>
      <vt:lpstr>Methodology</vt:lpstr>
      <vt:lpstr>Table 1</vt:lpstr>
      <vt:lpstr>Table 2</vt:lpstr>
      <vt:lpstr>Table 3</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lpstr>'Table 1'!Print_Area</vt:lpstr>
    </vt:vector>
  </TitlesOfParts>
  <Company>Manitoba Geological Survey; Manitoba Growth, Enterprise and Trade;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DRI2017004: Whole-rock and mineral geochemistry as exploration tools for rare-element pegmatite in Manitoba: examples from the Cat Lake–Winnipeg River and Wekusko Lake pegmatite fields (parts of NTS 52L6, 63J13)</dc:title>
  <dc:creator>T. Martins and R.L. Linnen</dc:creator>
  <cp:lastModifiedBy>Steffano, Craig (GET)</cp:lastModifiedBy>
  <cp:lastPrinted>2017-10-19T00:49:54Z</cp:lastPrinted>
  <dcterms:created xsi:type="dcterms:W3CDTF">2008-11-13T14:30:47Z</dcterms:created>
  <dcterms:modified xsi:type="dcterms:W3CDTF">2021-06-17T23:14:14Z</dcterms:modified>
</cp:coreProperties>
</file>