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0" yWindow="0" windowWidth="19200" windowHeight="11250"/>
  </bookViews>
  <sheets>
    <sheet name="ReadMe" sheetId="26" r:id="rId1"/>
    <sheet name="Metadata" sheetId="12" r:id="rId2"/>
    <sheet name="Table 1" sheetId="27" r:id="rId3"/>
    <sheet name="Table 2_1" sheetId="31" r:id="rId4"/>
    <sheet name="Table 2_2" sheetId="32" r:id="rId5"/>
    <sheet name="Table 2_3" sheetId="33" r:id="rId6"/>
    <sheet name="Table 3_1" sheetId="28" r:id="rId7"/>
    <sheet name="Table 3_2" sheetId="29" r:id="rId8"/>
    <sheet name="Table 3_3" sheetId="30" r:id="rId9"/>
    <sheet name="Table 4_1" sheetId="22" r:id="rId10"/>
    <sheet name="Table 4_2" sheetId="21" r:id="rId11"/>
    <sheet name="Table 4_3" sheetId="20" r:id="rId12"/>
    <sheet name="PlotDat1" sheetId="10" state="hidden" r:id="rId13"/>
  </sheets>
  <definedNames>
    <definedName name="_gXY1">PlotDat1!$C$1:$D$10</definedName>
    <definedName name="Ellipse1_1">PlotDat1!$I$1:$J$33</definedName>
    <definedName name="Ellipse1_10">PlotDat1!$AA$1:$AB$33</definedName>
    <definedName name="Ellipse1_11" localSheetId="0">#REF!</definedName>
    <definedName name="Ellipse1_11">#REF!</definedName>
    <definedName name="Ellipse1_12" localSheetId="0">#REF!</definedName>
    <definedName name="Ellipse1_12">#REF!</definedName>
    <definedName name="Ellipse1_13" localSheetId="0">#REF!</definedName>
    <definedName name="Ellipse1_13">#REF!</definedName>
    <definedName name="Ellipse1_14" localSheetId="0">#REF!</definedName>
    <definedName name="Ellipse1_14">#REF!</definedName>
    <definedName name="Ellipse1_15" localSheetId="0">#REF!</definedName>
    <definedName name="Ellipse1_15">#REF!</definedName>
    <definedName name="Ellipse1_16" localSheetId="0">#REF!</definedName>
    <definedName name="Ellipse1_16">#REF!</definedName>
    <definedName name="Ellipse1_17" localSheetId="0">#REF!</definedName>
    <definedName name="Ellipse1_17">#REF!</definedName>
    <definedName name="Ellipse1_18" localSheetId="0">#REF!</definedName>
    <definedName name="Ellipse1_18">#REF!</definedName>
    <definedName name="Ellipse1_19" localSheetId="0">#REF!</definedName>
    <definedName name="Ellipse1_19">#REF!</definedName>
    <definedName name="Ellipse1_2">PlotDat1!$K$1:$L$33</definedName>
    <definedName name="Ellipse1_20" localSheetId="0">#REF!</definedName>
    <definedName name="Ellipse1_20">#REF!</definedName>
    <definedName name="Ellipse1_21" localSheetId="0">#REF!</definedName>
    <definedName name="Ellipse1_21">#REF!</definedName>
    <definedName name="Ellipse1_22" localSheetId="0">#REF!</definedName>
    <definedName name="Ellipse1_22">#REF!</definedName>
    <definedName name="Ellipse1_23" localSheetId="0">#REF!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workbook>
</file>

<file path=xl/calcChain.xml><?xml version="1.0" encoding="utf-8"?>
<calcChain xmlns="http://schemas.openxmlformats.org/spreadsheetml/2006/main">
  <c r="W44" i="20" l="1"/>
  <c r="Z6" i="30" l="1"/>
  <c r="Y6" i="30"/>
  <c r="S6" i="30"/>
  <c r="T6" i="30"/>
  <c r="R6" i="30"/>
  <c r="AA75" i="30"/>
  <c r="AB75" i="30"/>
  <c r="AC75" i="30"/>
  <c r="AH75" i="30"/>
  <c r="AI75" i="30"/>
  <c r="AJ75" i="30"/>
  <c r="AN75" i="30"/>
  <c r="AO75" i="30"/>
  <c r="AM75" i="30"/>
  <c r="AG75" i="30"/>
  <c r="AE75" i="30"/>
  <c r="Z75" i="30"/>
  <c r="U84" i="30"/>
  <c r="V84" i="30"/>
  <c r="Y84" i="30"/>
  <c r="Z84" i="30"/>
  <c r="AB84" i="30"/>
  <c r="AC84" i="30"/>
  <c r="AD84" i="30"/>
  <c r="AE84" i="30"/>
  <c r="AF84" i="30"/>
  <c r="AG84" i="30"/>
  <c r="AH84" i="30"/>
  <c r="AI84" i="30"/>
  <c r="AJ84" i="30"/>
  <c r="AO84" i="30"/>
  <c r="AN84" i="30"/>
  <c r="AM84" i="30"/>
  <c r="AS84" i="30"/>
  <c r="AT84" i="30"/>
  <c r="AU84" i="30"/>
  <c r="AV84" i="30"/>
  <c r="AX84" i="30"/>
  <c r="AY84" i="30"/>
  <c r="BA84" i="30"/>
  <c r="BB84" i="30"/>
  <c r="BC84" i="30"/>
  <c r="BE84" i="30"/>
  <c r="BH84" i="30"/>
  <c r="BI84" i="30"/>
  <c r="BJ84" i="30"/>
  <c r="BK84" i="30"/>
  <c r="BM84" i="30"/>
  <c r="BG84" i="30"/>
  <c r="AS75" i="30"/>
  <c r="AT75" i="30"/>
  <c r="AU75" i="30"/>
  <c r="AW75" i="30"/>
  <c r="AY75" i="30"/>
  <c r="BA75" i="30"/>
  <c r="BB75" i="30"/>
  <c r="BC75" i="30"/>
  <c r="BE75" i="30"/>
  <c r="BL75" i="30"/>
  <c r="BK75" i="30"/>
  <c r="BJ75" i="30"/>
  <c r="BH75" i="30"/>
  <c r="BG75" i="30"/>
  <c r="V72" i="30"/>
  <c r="W72" i="30"/>
  <c r="Y72" i="30"/>
  <c r="Z72" i="30"/>
  <c r="AA72" i="30"/>
  <c r="AB72" i="30"/>
  <c r="AC72" i="30"/>
  <c r="AD72" i="30"/>
  <c r="AE72" i="30"/>
  <c r="AF72" i="30"/>
  <c r="AG72" i="30"/>
  <c r="AH72" i="30"/>
  <c r="AI72" i="30"/>
  <c r="AM72" i="30"/>
  <c r="AN72" i="30"/>
  <c r="AO72" i="30"/>
  <c r="AP72" i="30"/>
  <c r="AQ72" i="30"/>
  <c r="AS72" i="30"/>
  <c r="AT72" i="30"/>
  <c r="AU72" i="30"/>
  <c r="AY72" i="30"/>
  <c r="BB72" i="30"/>
  <c r="BC72" i="30"/>
  <c r="BD72" i="30"/>
  <c r="BE72" i="30"/>
  <c r="BG72" i="30"/>
  <c r="BH72" i="30"/>
  <c r="BI72" i="30"/>
  <c r="BJ72" i="30"/>
  <c r="BM72" i="30"/>
  <c r="U72" i="30"/>
  <c r="K72" i="30"/>
  <c r="L72" i="30"/>
  <c r="M72" i="30"/>
  <c r="N72" i="30"/>
  <c r="O72" i="30"/>
  <c r="P72" i="30"/>
  <c r="Q72" i="30"/>
  <c r="J72" i="30"/>
  <c r="I75" i="30"/>
  <c r="J75" i="30"/>
  <c r="K75" i="30"/>
  <c r="L75" i="30"/>
  <c r="N75" i="30"/>
  <c r="O75" i="30"/>
  <c r="Q75" i="30"/>
  <c r="R75" i="30"/>
  <c r="S75" i="30"/>
  <c r="T75" i="30"/>
  <c r="U75" i="30"/>
  <c r="V75" i="30"/>
  <c r="W75" i="30"/>
  <c r="H75" i="30"/>
  <c r="J84" i="30"/>
  <c r="K84" i="30"/>
  <c r="L84" i="30"/>
  <c r="M84" i="30"/>
  <c r="N84" i="30"/>
  <c r="O84" i="30"/>
  <c r="P84" i="30"/>
  <c r="I84" i="30"/>
  <c r="F84" i="30"/>
  <c r="E84" i="30"/>
  <c r="D84" i="30"/>
  <c r="E75" i="30"/>
  <c r="D75" i="30"/>
  <c r="D72" i="30"/>
  <c r="E72" i="30"/>
  <c r="C84" i="30"/>
  <c r="C75" i="30"/>
  <c r="C72" i="30"/>
  <c r="C81" i="30"/>
  <c r="D81" i="30"/>
  <c r="E81" i="30"/>
  <c r="F81" i="30"/>
  <c r="I81" i="30"/>
  <c r="J81" i="30"/>
  <c r="K81" i="30"/>
  <c r="L81" i="30"/>
  <c r="M81" i="30"/>
  <c r="N81" i="30"/>
  <c r="O81" i="30"/>
  <c r="P81" i="30"/>
  <c r="Q81" i="30"/>
  <c r="U81" i="30"/>
  <c r="V81" i="30"/>
  <c r="Y81" i="30"/>
  <c r="Z81" i="30"/>
  <c r="AB81" i="30"/>
  <c r="AC81" i="30"/>
  <c r="AD81" i="30"/>
  <c r="AE81" i="30"/>
  <c r="AG81" i="30"/>
  <c r="AH81" i="30"/>
  <c r="AI81" i="30"/>
  <c r="AJ81" i="30"/>
  <c r="AN81" i="30"/>
  <c r="AM81" i="30"/>
  <c r="AS81" i="30"/>
  <c r="AT81" i="30"/>
  <c r="AU81" i="30"/>
  <c r="AV81" i="30"/>
  <c r="AY81" i="30"/>
  <c r="AX81" i="30"/>
  <c r="BH81" i="30"/>
  <c r="BI81" i="30"/>
  <c r="BJ81" i="30"/>
  <c r="BK81" i="30"/>
  <c r="BM81" i="30"/>
  <c r="BG81" i="30"/>
  <c r="BE81" i="30"/>
  <c r="BC81" i="30"/>
  <c r="BA81" i="30"/>
  <c r="BC87" i="30"/>
  <c r="BD87" i="30"/>
  <c r="BE87" i="30"/>
  <c r="BG87" i="30"/>
  <c r="BH87" i="30"/>
  <c r="BI87" i="30"/>
  <c r="BJ87" i="30"/>
  <c r="BK87" i="30"/>
  <c r="BL87" i="30"/>
  <c r="BM87" i="30"/>
  <c r="AN87" i="30"/>
  <c r="AO87" i="30"/>
  <c r="AP87" i="30"/>
  <c r="AQ87" i="30"/>
  <c r="AS87" i="30"/>
  <c r="AT87" i="30"/>
  <c r="AU87" i="30"/>
  <c r="AV87" i="30"/>
  <c r="AW87" i="30"/>
  <c r="AX87" i="30"/>
  <c r="AY87" i="30"/>
  <c r="BA87" i="30"/>
  <c r="BB87" i="30"/>
  <c r="AM87" i="30"/>
  <c r="AL87" i="30"/>
  <c r="AB87" i="30"/>
  <c r="AC87" i="30"/>
  <c r="AD87" i="30"/>
  <c r="AE87" i="30"/>
  <c r="AG87" i="30"/>
  <c r="AH87" i="30"/>
  <c r="AI87" i="30"/>
  <c r="AJ87" i="30"/>
  <c r="AA87" i="30"/>
  <c r="Y87" i="30"/>
  <c r="I87" i="30"/>
  <c r="J87" i="30"/>
  <c r="K87" i="30"/>
  <c r="L87" i="30"/>
  <c r="M87" i="30"/>
  <c r="N87" i="30"/>
  <c r="O87" i="30"/>
  <c r="P87" i="30"/>
  <c r="Q87" i="30"/>
  <c r="R87" i="30"/>
  <c r="S87" i="30"/>
  <c r="T87" i="30"/>
  <c r="U87" i="30"/>
  <c r="V87" i="30"/>
  <c r="W87" i="30"/>
  <c r="H87" i="30"/>
  <c r="F87" i="30"/>
  <c r="E87" i="30"/>
  <c r="D87" i="30"/>
  <c r="C87" i="30"/>
  <c r="J78" i="30" l="1"/>
  <c r="K78" i="30"/>
  <c r="M78" i="30"/>
  <c r="N78" i="30"/>
  <c r="O78" i="30"/>
  <c r="P78" i="30"/>
  <c r="Q78" i="30"/>
  <c r="U78" i="30"/>
  <c r="V78" i="30"/>
  <c r="Y78" i="30"/>
  <c r="AB78" i="30"/>
  <c r="AC78" i="30"/>
  <c r="AD78" i="30"/>
  <c r="AE78" i="30"/>
  <c r="AF78" i="30"/>
  <c r="AG78" i="30"/>
  <c r="AH78" i="30"/>
  <c r="AI78" i="30"/>
  <c r="AK78" i="30"/>
  <c r="AM78" i="30"/>
  <c r="AO78" i="30"/>
  <c r="AQ78" i="30"/>
  <c r="AT78" i="30"/>
  <c r="AU78" i="30"/>
  <c r="AV78" i="30"/>
  <c r="AX78" i="30"/>
  <c r="AY78" i="30"/>
  <c r="BA78" i="30"/>
  <c r="BB78" i="30"/>
  <c r="BC78" i="30"/>
  <c r="BE78" i="30"/>
  <c r="BG78" i="30"/>
  <c r="BH78" i="30"/>
  <c r="BI78" i="30"/>
  <c r="BJ78" i="30"/>
  <c r="BK78" i="30"/>
  <c r="BL78" i="30"/>
  <c r="BM78" i="30"/>
  <c r="I78" i="30"/>
  <c r="D78" i="30"/>
  <c r="E78" i="30"/>
  <c r="F78" i="30"/>
  <c r="C78" i="30"/>
  <c r="AS90" i="30"/>
  <c r="AN90" i="30"/>
  <c r="D66" i="30"/>
  <c r="E66" i="30"/>
  <c r="G66" i="30"/>
  <c r="H66" i="30"/>
  <c r="I66" i="30"/>
  <c r="J66" i="30"/>
  <c r="K66" i="30"/>
  <c r="L66" i="30"/>
  <c r="M66" i="30"/>
  <c r="N66" i="30"/>
  <c r="O66" i="30"/>
  <c r="P66" i="30"/>
  <c r="Q66" i="30"/>
  <c r="R66" i="30"/>
  <c r="S66" i="30"/>
  <c r="T66" i="30"/>
  <c r="U66" i="30"/>
  <c r="V66" i="30"/>
  <c r="W66" i="30"/>
  <c r="Y66" i="30"/>
  <c r="Z66" i="30"/>
  <c r="AA66" i="30"/>
  <c r="AC66" i="30"/>
  <c r="AD66" i="30"/>
  <c r="AE66" i="30"/>
  <c r="AG66" i="30"/>
  <c r="AH66" i="30"/>
  <c r="AI66" i="30"/>
  <c r="AJ66" i="30"/>
  <c r="AK66" i="30"/>
  <c r="AL66" i="30"/>
  <c r="AM66" i="30"/>
  <c r="AN66" i="30"/>
  <c r="AO66" i="30"/>
  <c r="AP66" i="30"/>
  <c r="AQ66" i="30"/>
  <c r="AS66" i="30"/>
  <c r="AT66" i="30"/>
  <c r="AU66" i="30"/>
  <c r="AW66" i="30"/>
  <c r="AX66" i="30"/>
  <c r="AY66" i="30"/>
  <c r="BA66" i="30"/>
  <c r="BB66" i="30"/>
  <c r="BC66" i="30"/>
  <c r="BD66" i="30"/>
  <c r="BE66" i="30"/>
  <c r="BG66" i="30"/>
  <c r="BH66" i="30"/>
  <c r="BI66" i="30"/>
  <c r="BJ66" i="30"/>
  <c r="BK66" i="30"/>
  <c r="BL66" i="30"/>
  <c r="BM66" i="30"/>
  <c r="C66" i="30"/>
  <c r="D63" i="30"/>
  <c r="E63" i="30"/>
  <c r="G63" i="30"/>
  <c r="H63" i="30"/>
  <c r="I63" i="30"/>
  <c r="J63" i="30"/>
  <c r="K63" i="30"/>
  <c r="L63" i="30"/>
  <c r="M63" i="30"/>
  <c r="N63" i="30"/>
  <c r="O63" i="30"/>
  <c r="P63" i="30"/>
  <c r="Q63" i="30"/>
  <c r="R63" i="30"/>
  <c r="S63" i="30"/>
  <c r="T63" i="30"/>
  <c r="U63" i="30"/>
  <c r="V63" i="30"/>
  <c r="W63" i="30"/>
  <c r="Y63" i="30"/>
  <c r="Z63" i="30"/>
  <c r="AA63" i="30"/>
  <c r="AC63" i="30"/>
  <c r="AD63" i="30"/>
  <c r="AE63" i="30"/>
  <c r="AG63" i="30"/>
  <c r="AH63" i="30"/>
  <c r="AI63" i="30"/>
  <c r="AJ63" i="30"/>
  <c r="AK63" i="30"/>
  <c r="AL63" i="30"/>
  <c r="AM63" i="30"/>
  <c r="AN63" i="30"/>
  <c r="AO63" i="30"/>
  <c r="AP63" i="30"/>
  <c r="AQ63" i="30"/>
  <c r="AS63" i="30"/>
  <c r="AT63" i="30"/>
  <c r="AU63" i="30"/>
  <c r="AV63" i="30"/>
  <c r="AW63" i="30"/>
  <c r="AX63" i="30"/>
  <c r="AY63" i="30"/>
  <c r="BA63" i="30"/>
  <c r="BC63" i="30"/>
  <c r="BD63" i="30"/>
  <c r="BE63" i="30"/>
  <c r="BG63" i="30"/>
  <c r="BH63" i="30"/>
  <c r="BI63" i="30"/>
  <c r="BJ63" i="30"/>
  <c r="BK63" i="30"/>
  <c r="BL63" i="30"/>
  <c r="BM63" i="30"/>
  <c r="C63" i="30"/>
  <c r="D60" i="30" l="1"/>
  <c r="E60" i="30"/>
  <c r="G60" i="30"/>
  <c r="H60" i="30"/>
  <c r="I60" i="30"/>
  <c r="J60" i="30"/>
  <c r="K60" i="30"/>
  <c r="L60" i="30"/>
  <c r="M60" i="30"/>
  <c r="N60" i="30"/>
  <c r="O60" i="30"/>
  <c r="P60" i="30"/>
  <c r="Q60" i="30"/>
  <c r="R60" i="30"/>
  <c r="S60" i="30"/>
  <c r="T60" i="30"/>
  <c r="U60" i="30"/>
  <c r="V60" i="30"/>
  <c r="W60" i="30"/>
  <c r="Y60" i="30"/>
  <c r="Z60" i="30"/>
  <c r="AA60" i="30"/>
  <c r="AC60" i="30"/>
  <c r="AD60" i="30"/>
  <c r="AE60" i="30"/>
  <c r="AG60" i="30"/>
  <c r="AH60" i="30"/>
  <c r="AI60" i="30"/>
  <c r="AJ60" i="30"/>
  <c r="AK60" i="30"/>
  <c r="AL60" i="30"/>
  <c r="AM60" i="30"/>
  <c r="AN60" i="30"/>
  <c r="AO60" i="30"/>
  <c r="AP60" i="30"/>
  <c r="AQ60" i="30"/>
  <c r="AS60" i="30"/>
  <c r="AT60" i="30"/>
  <c r="AU60" i="30"/>
  <c r="AV60" i="30"/>
  <c r="AW60" i="30"/>
  <c r="AX60" i="30"/>
  <c r="AY60" i="30"/>
  <c r="BA60" i="30"/>
  <c r="BC60" i="30"/>
  <c r="BD60" i="30"/>
  <c r="BE60" i="30"/>
  <c r="BG60" i="30"/>
  <c r="BH60" i="30"/>
  <c r="BI60" i="30"/>
  <c r="BJ60" i="30"/>
  <c r="BK60" i="30"/>
  <c r="BL60" i="30"/>
  <c r="BM60" i="30"/>
  <c r="D57" i="30"/>
  <c r="E57" i="30"/>
  <c r="G57" i="30"/>
  <c r="H57" i="30"/>
  <c r="I57" i="30"/>
  <c r="J57" i="30"/>
  <c r="K57" i="30"/>
  <c r="L57" i="30"/>
  <c r="M57" i="30"/>
  <c r="N57" i="30"/>
  <c r="O57" i="30"/>
  <c r="P57" i="30"/>
  <c r="Q57" i="30"/>
  <c r="R57" i="30"/>
  <c r="S57" i="30"/>
  <c r="T57" i="30"/>
  <c r="U57" i="30"/>
  <c r="V57" i="30"/>
  <c r="W57" i="30"/>
  <c r="Y57" i="30"/>
  <c r="Z57" i="30"/>
  <c r="AA57" i="30"/>
  <c r="AC57" i="30"/>
  <c r="AD57" i="30"/>
  <c r="AE57" i="30"/>
  <c r="AF57" i="30"/>
  <c r="AG57" i="30"/>
  <c r="AH57" i="30"/>
  <c r="AI57" i="30"/>
  <c r="AJ57" i="30"/>
  <c r="AK57" i="30"/>
  <c r="AL57" i="30"/>
  <c r="AM57" i="30"/>
  <c r="AN57" i="30"/>
  <c r="AO57" i="30"/>
  <c r="AP57" i="30"/>
  <c r="AQ57" i="30"/>
  <c r="AS57" i="30"/>
  <c r="AT57" i="30"/>
  <c r="AU57" i="30"/>
  <c r="AW57" i="30"/>
  <c r="AX57" i="30"/>
  <c r="AY57" i="30"/>
  <c r="BA57" i="30"/>
  <c r="BC57" i="30"/>
  <c r="BD57" i="30"/>
  <c r="BE57" i="30"/>
  <c r="BF57" i="30"/>
  <c r="BG57" i="30"/>
  <c r="BH57" i="30"/>
  <c r="BI57" i="30"/>
  <c r="BJ57" i="30"/>
  <c r="BK57" i="30"/>
  <c r="BL57" i="30"/>
  <c r="BM57" i="30"/>
  <c r="D54" i="30"/>
  <c r="E54" i="30"/>
  <c r="F54" i="30"/>
  <c r="G54" i="30"/>
  <c r="H54" i="30"/>
  <c r="I54" i="30"/>
  <c r="J54" i="30"/>
  <c r="K54" i="30"/>
  <c r="L54" i="30"/>
  <c r="M54" i="30"/>
  <c r="N54" i="30"/>
  <c r="O54" i="30"/>
  <c r="P54" i="30"/>
  <c r="Q54" i="30"/>
  <c r="R54" i="30"/>
  <c r="S54" i="30"/>
  <c r="T54" i="30"/>
  <c r="U54" i="30"/>
  <c r="V54" i="30"/>
  <c r="W54" i="30"/>
  <c r="Z54" i="30"/>
  <c r="AA54" i="30"/>
  <c r="AC54" i="30"/>
  <c r="AD54" i="30"/>
  <c r="AE54" i="30"/>
  <c r="AF54" i="30"/>
  <c r="AG54" i="30"/>
  <c r="AH54" i="30"/>
  <c r="AI54" i="30"/>
  <c r="AJ54" i="30"/>
  <c r="AK54" i="30"/>
  <c r="AL54" i="30"/>
  <c r="AM54" i="30"/>
  <c r="AN54" i="30"/>
  <c r="AO54" i="30"/>
  <c r="AP54" i="30"/>
  <c r="AQ54" i="30"/>
  <c r="AS54" i="30"/>
  <c r="AT54" i="30"/>
  <c r="AU54" i="30"/>
  <c r="AW54" i="30"/>
  <c r="AX54" i="30"/>
  <c r="AY54" i="30"/>
  <c r="BA54" i="30"/>
  <c r="BC54" i="30"/>
  <c r="BD54" i="30"/>
  <c r="BE54" i="30"/>
  <c r="BF54" i="30"/>
  <c r="BG54" i="30"/>
  <c r="BH54" i="30"/>
  <c r="BI54" i="30"/>
  <c r="BJ54" i="30"/>
  <c r="BK54" i="30"/>
  <c r="BL54" i="30"/>
  <c r="BM54" i="30"/>
  <c r="D51" i="30"/>
  <c r="E51" i="30"/>
  <c r="G51" i="30"/>
  <c r="H51" i="30"/>
  <c r="I51" i="30"/>
  <c r="J51" i="30"/>
  <c r="K51" i="30"/>
  <c r="L51" i="30"/>
  <c r="M51" i="30"/>
  <c r="N51" i="30"/>
  <c r="O51" i="30"/>
  <c r="P51" i="30"/>
  <c r="Q51" i="30"/>
  <c r="R51" i="30"/>
  <c r="S51" i="30"/>
  <c r="T51" i="30"/>
  <c r="U51" i="30"/>
  <c r="V51" i="30"/>
  <c r="W51" i="30"/>
  <c r="Y51" i="30"/>
  <c r="Z51" i="30"/>
  <c r="AA51" i="30"/>
  <c r="AB51" i="30"/>
  <c r="AC51" i="30"/>
  <c r="AD51" i="30"/>
  <c r="AE51" i="30"/>
  <c r="AF51" i="30"/>
  <c r="AG51" i="30"/>
  <c r="AH51" i="30"/>
  <c r="AI51" i="30"/>
  <c r="AJ51" i="30"/>
  <c r="AK51" i="30"/>
  <c r="AL51" i="30"/>
  <c r="AM51" i="30"/>
  <c r="AN51" i="30"/>
  <c r="AO51" i="30"/>
  <c r="AP51" i="30"/>
  <c r="AQ51" i="30"/>
  <c r="AS51" i="30"/>
  <c r="AT51" i="30"/>
  <c r="AU51" i="30"/>
  <c r="AW51" i="30"/>
  <c r="AX51" i="30"/>
  <c r="AY51" i="30"/>
  <c r="BA51" i="30"/>
  <c r="BC51" i="30"/>
  <c r="BD51" i="30"/>
  <c r="BE51" i="30"/>
  <c r="BF51" i="30"/>
  <c r="BG51" i="30"/>
  <c r="BH51" i="30"/>
  <c r="BI51" i="30"/>
  <c r="BJ51" i="30"/>
  <c r="BK51" i="30"/>
  <c r="BL51" i="30"/>
  <c r="BM51" i="30"/>
  <c r="C60" i="30"/>
  <c r="C57" i="30"/>
  <c r="C54" i="30"/>
  <c r="C51" i="30"/>
  <c r="D48" i="30"/>
  <c r="E48" i="30"/>
  <c r="F48" i="30"/>
  <c r="G48" i="30"/>
  <c r="H48" i="30"/>
  <c r="I48" i="30"/>
  <c r="J48" i="30"/>
  <c r="K48" i="30"/>
  <c r="L48" i="30"/>
  <c r="M48" i="30"/>
  <c r="N48" i="30"/>
  <c r="O48" i="30"/>
  <c r="P48" i="30"/>
  <c r="Q48" i="30"/>
  <c r="R48" i="30"/>
  <c r="S48" i="30"/>
  <c r="T48" i="30"/>
  <c r="U48" i="30"/>
  <c r="V48" i="30"/>
  <c r="W48" i="30"/>
  <c r="Y48" i="30"/>
  <c r="Z48" i="30"/>
  <c r="AA48" i="30"/>
  <c r="AB48" i="30"/>
  <c r="AC48" i="30"/>
  <c r="AD48" i="30"/>
  <c r="AE48" i="30"/>
  <c r="AF48" i="30"/>
  <c r="AG48" i="30"/>
  <c r="AH48" i="30"/>
  <c r="AI48" i="30"/>
  <c r="AJ48" i="30"/>
  <c r="AK48" i="30"/>
  <c r="AL48" i="30"/>
  <c r="AM48" i="30"/>
  <c r="AN48" i="30"/>
  <c r="AO48" i="30"/>
  <c r="AP48" i="30"/>
  <c r="AQ48" i="30"/>
  <c r="AS48" i="30"/>
  <c r="AT48" i="30"/>
  <c r="AU48" i="30"/>
  <c r="AW48" i="30"/>
  <c r="AX48" i="30"/>
  <c r="AY48" i="30"/>
  <c r="BA48" i="30"/>
  <c r="BC48" i="30"/>
  <c r="BD48" i="30"/>
  <c r="BE48" i="30"/>
  <c r="BF48" i="30"/>
  <c r="BG48" i="30"/>
  <c r="BH48" i="30"/>
  <c r="BI48" i="30"/>
  <c r="BJ48" i="30"/>
  <c r="BK48" i="30"/>
  <c r="BL48" i="30"/>
  <c r="BM48" i="30"/>
  <c r="C48" i="30"/>
  <c r="D45" i="30"/>
  <c r="E45" i="30"/>
  <c r="G45" i="30"/>
  <c r="H45" i="30"/>
  <c r="I45" i="30"/>
  <c r="J45" i="30"/>
  <c r="K45" i="30"/>
  <c r="L45" i="30"/>
  <c r="M45" i="30"/>
  <c r="N45" i="30"/>
  <c r="O45" i="30"/>
  <c r="P45" i="30"/>
  <c r="Q45" i="30"/>
  <c r="R45" i="30"/>
  <c r="S45" i="30"/>
  <c r="T45" i="30"/>
  <c r="U45" i="30"/>
  <c r="V45" i="30"/>
  <c r="W45" i="30"/>
  <c r="Y45" i="30"/>
  <c r="Z45" i="30"/>
  <c r="AA45" i="30"/>
  <c r="AC45" i="30"/>
  <c r="AD45" i="30"/>
  <c r="AE45" i="30"/>
  <c r="AG45" i="30"/>
  <c r="AH45" i="30"/>
  <c r="AI45" i="30"/>
  <c r="AJ45" i="30"/>
  <c r="AK45" i="30"/>
  <c r="AL45" i="30"/>
  <c r="AM45" i="30"/>
  <c r="AN45" i="30"/>
  <c r="AO45" i="30"/>
  <c r="AP45" i="30"/>
  <c r="AQ45" i="30"/>
  <c r="AS45" i="30"/>
  <c r="AT45" i="30"/>
  <c r="AU45" i="30"/>
  <c r="AW45" i="30"/>
  <c r="AX45" i="30"/>
  <c r="AY45" i="30"/>
  <c r="BA45" i="30"/>
  <c r="BC45" i="30"/>
  <c r="BD45" i="30"/>
  <c r="BE45" i="30"/>
  <c r="BG45" i="30"/>
  <c r="BH45" i="30"/>
  <c r="BI45" i="30"/>
  <c r="BJ45" i="30"/>
  <c r="BK45" i="30"/>
  <c r="BL45" i="30"/>
  <c r="BM45" i="30"/>
  <c r="C45" i="30"/>
  <c r="E69" i="30"/>
  <c r="F69" i="30"/>
  <c r="H69" i="30"/>
  <c r="J69" i="30"/>
  <c r="K69" i="30"/>
  <c r="M69" i="30"/>
  <c r="N69" i="30"/>
  <c r="O69" i="30"/>
  <c r="Q69" i="30"/>
  <c r="U69" i="30"/>
  <c r="V69" i="30"/>
  <c r="AB69" i="30"/>
  <c r="AC69" i="30"/>
  <c r="AD69" i="30"/>
  <c r="AE69" i="30"/>
  <c r="AG69" i="30"/>
  <c r="AH69" i="30"/>
  <c r="AJ69" i="30"/>
  <c r="AM69" i="30"/>
  <c r="AN69" i="30"/>
  <c r="AO69" i="30"/>
  <c r="AQ69" i="30"/>
  <c r="AS69" i="30"/>
  <c r="AU69" i="30"/>
  <c r="AX69" i="30"/>
  <c r="AY69" i="30"/>
  <c r="BC69" i="30"/>
  <c r="BG69" i="30"/>
  <c r="BH69" i="30"/>
  <c r="BJ69" i="30"/>
  <c r="BL69" i="30"/>
  <c r="D69" i="30"/>
  <c r="BE44" i="20" l="1"/>
  <c r="BD44" i="20"/>
  <c r="BD47" i="20"/>
  <c r="AZ47" i="20"/>
  <c r="AY47" i="20"/>
  <c r="AW44" i="20"/>
  <c r="AW47" i="20"/>
  <c r="AV47" i="20"/>
  <c r="AS47" i="20"/>
  <c r="AR47" i="20"/>
  <c r="V47" i="20"/>
  <c r="W47" i="20"/>
  <c r="X47" i="20"/>
  <c r="Y47" i="20"/>
  <c r="Z47" i="20"/>
  <c r="AN47" i="20"/>
  <c r="AJ44" i="20"/>
  <c r="AM44" i="20"/>
  <c r="AI44" i="20"/>
  <c r="AK47" i="20"/>
  <c r="AG47" i="20"/>
  <c r="AE47" i="20"/>
  <c r="AD47" i="20"/>
  <c r="AB47" i="20"/>
  <c r="Z44" i="20"/>
  <c r="U47" i="20"/>
  <c r="T44" i="20"/>
  <c r="O47" i="20"/>
  <c r="S38" i="20"/>
  <c r="S35" i="20"/>
  <c r="U35" i="20"/>
  <c r="V35" i="20"/>
  <c r="V38" i="20"/>
  <c r="Z38" i="20"/>
  <c r="AB35" i="20"/>
  <c r="AE38" i="20"/>
  <c r="AG35" i="20"/>
  <c r="AG38" i="20"/>
  <c r="AH38" i="20"/>
  <c r="AJ35" i="20"/>
  <c r="AK35" i="20"/>
  <c r="AN38" i="20"/>
  <c r="AO38" i="20"/>
  <c r="AN35" i="20"/>
  <c r="AP35" i="20"/>
  <c r="AR35" i="20"/>
  <c r="AV38" i="20"/>
  <c r="AW38" i="20"/>
  <c r="AY38" i="20"/>
  <c r="AU35" i="20"/>
  <c r="AX35" i="20"/>
  <c r="AZ35" i="20"/>
  <c r="BB35" i="20"/>
  <c r="BE35" i="20"/>
  <c r="BF29" i="20"/>
  <c r="BC29" i="20"/>
  <c r="BA29" i="20"/>
  <c r="AT29" i="20"/>
  <c r="AQ29" i="20"/>
  <c r="T32" i="20"/>
  <c r="U32" i="20"/>
  <c r="W32" i="20"/>
  <c r="Z32" i="20"/>
  <c r="AB32" i="20"/>
  <c r="AG32" i="20"/>
  <c r="AH32" i="20"/>
  <c r="AK32" i="20"/>
  <c r="AL32" i="20"/>
  <c r="AP32" i="20"/>
  <c r="AQ32" i="20"/>
  <c r="AR32" i="20"/>
  <c r="AT32" i="20"/>
  <c r="BA32" i="20"/>
  <c r="BC32" i="20"/>
  <c r="BD32" i="20"/>
  <c r="BE32" i="20"/>
  <c r="BF32" i="20"/>
  <c r="S32" i="20"/>
  <c r="P32" i="20"/>
  <c r="Q29" i="20"/>
  <c r="P29" i="20"/>
  <c r="D32" i="20"/>
  <c r="E32" i="20"/>
  <c r="F32" i="20"/>
  <c r="G32" i="20"/>
  <c r="H32" i="20"/>
  <c r="I32" i="20"/>
  <c r="J32" i="20"/>
  <c r="K32" i="20"/>
  <c r="L32" i="20"/>
  <c r="C32" i="20"/>
  <c r="D29" i="20"/>
  <c r="E29" i="20"/>
  <c r="F29" i="20"/>
  <c r="G29" i="20"/>
  <c r="H29" i="20"/>
  <c r="I29" i="20"/>
  <c r="J29" i="20"/>
  <c r="K29" i="20"/>
  <c r="L29" i="20"/>
  <c r="C29" i="20"/>
  <c r="C23" i="20"/>
  <c r="D23" i="20"/>
  <c r="E23" i="20"/>
  <c r="F23" i="20"/>
  <c r="G23" i="20"/>
  <c r="H23" i="20"/>
  <c r="I23" i="20"/>
  <c r="J23" i="20"/>
  <c r="K23" i="20"/>
  <c r="L23" i="20"/>
  <c r="P23" i="20"/>
  <c r="S23" i="20"/>
  <c r="T23" i="20"/>
  <c r="U23" i="20"/>
  <c r="W23" i="20"/>
  <c r="X23" i="20"/>
  <c r="Z23" i="20"/>
  <c r="AA23" i="20"/>
  <c r="AE23" i="20"/>
  <c r="T26" i="20"/>
  <c r="AL26" i="20"/>
  <c r="AG23" i="20"/>
  <c r="AK23" i="20"/>
  <c r="AL23" i="20"/>
  <c r="AQ23" i="20"/>
  <c r="AR23" i="20"/>
  <c r="AT23" i="20"/>
  <c r="AU23" i="20"/>
  <c r="AV23" i="20"/>
  <c r="AX23" i="20"/>
  <c r="AZ23" i="20"/>
  <c r="BA23" i="20"/>
  <c r="BC23" i="20"/>
  <c r="BD23" i="20"/>
  <c r="BE23" i="20"/>
  <c r="BF23" i="20"/>
  <c r="BD20" i="20"/>
  <c r="BE20" i="20"/>
  <c r="BF17" i="20"/>
  <c r="BC17" i="20"/>
  <c r="BA17" i="20"/>
  <c r="BA14" i="20"/>
  <c r="AT17" i="20"/>
  <c r="AQ17" i="20"/>
  <c r="P17" i="20"/>
  <c r="D17" i="20"/>
  <c r="E17" i="20"/>
  <c r="F17" i="20"/>
  <c r="G17" i="20"/>
  <c r="H17" i="20"/>
  <c r="I17" i="20"/>
  <c r="J17" i="20"/>
  <c r="K17" i="20"/>
  <c r="L17" i="20"/>
  <c r="L14" i="20"/>
  <c r="D14" i="20"/>
  <c r="E14" i="20"/>
  <c r="F14" i="20"/>
  <c r="G14" i="20"/>
  <c r="H14" i="20"/>
  <c r="I14" i="20"/>
  <c r="J14" i="20"/>
  <c r="K14" i="20"/>
  <c r="C17" i="20"/>
  <c r="C14" i="20"/>
  <c r="D11" i="20"/>
  <c r="E11" i="20"/>
  <c r="F11" i="20"/>
  <c r="G11" i="20"/>
  <c r="H11" i="20"/>
  <c r="I11" i="20"/>
  <c r="J11" i="20"/>
  <c r="K11" i="20"/>
  <c r="L11" i="20"/>
  <c r="M11" i="20"/>
  <c r="N11" i="20"/>
  <c r="P11" i="20"/>
  <c r="Q11" i="20"/>
  <c r="S11" i="20"/>
  <c r="T11" i="20"/>
  <c r="U11" i="20"/>
  <c r="V11" i="20"/>
  <c r="W11" i="20"/>
  <c r="X11" i="20"/>
  <c r="Y11" i="20"/>
  <c r="Z11" i="20"/>
  <c r="AA11" i="20"/>
  <c r="AB11" i="20"/>
  <c r="AD11" i="20"/>
  <c r="AE11" i="20"/>
  <c r="AG11" i="20"/>
  <c r="AH11" i="20"/>
  <c r="AJ11" i="20"/>
  <c r="AK11" i="20"/>
  <c r="AL11" i="20"/>
  <c r="AM11" i="20"/>
  <c r="AN11" i="20"/>
  <c r="AO11" i="20"/>
  <c r="AQ11" i="20"/>
  <c r="AR11" i="20"/>
  <c r="AS11" i="20"/>
  <c r="AT11" i="20"/>
  <c r="AU11" i="20"/>
  <c r="AV11" i="20"/>
  <c r="AW11" i="20"/>
  <c r="AX11" i="20"/>
  <c r="AY11" i="20"/>
  <c r="AZ11" i="20"/>
  <c r="BA11" i="20"/>
  <c r="BC11" i="20"/>
  <c r="BD11" i="20"/>
  <c r="BE11" i="20"/>
  <c r="BF11" i="20"/>
  <c r="C11" i="20"/>
  <c r="C8" i="20"/>
  <c r="D8" i="20"/>
  <c r="E8" i="20"/>
  <c r="F8" i="20"/>
  <c r="G8" i="20"/>
  <c r="H8" i="20"/>
  <c r="I8" i="20"/>
  <c r="J8" i="20"/>
  <c r="K8" i="20"/>
  <c r="L8" i="20"/>
  <c r="M8" i="20"/>
  <c r="N8" i="20"/>
  <c r="P8" i="20"/>
  <c r="Q8" i="20"/>
  <c r="S8" i="20"/>
  <c r="T8" i="20"/>
  <c r="U8" i="20"/>
  <c r="V8" i="20"/>
  <c r="X8" i="20"/>
  <c r="Y8" i="20"/>
  <c r="Z8" i="20"/>
  <c r="AA8" i="20"/>
  <c r="AB8" i="20"/>
  <c r="AD8" i="20"/>
  <c r="AE8" i="20"/>
  <c r="AG8" i="20"/>
  <c r="AH8" i="20"/>
  <c r="AJ8" i="20"/>
  <c r="AK8" i="20"/>
  <c r="AM8" i="20"/>
  <c r="AN8" i="20"/>
  <c r="AO8" i="20"/>
  <c r="AQ8" i="20"/>
  <c r="AR8" i="20"/>
  <c r="AS8" i="20"/>
  <c r="AT8" i="20"/>
  <c r="AU8" i="20"/>
  <c r="AV8" i="20"/>
  <c r="AW8" i="20"/>
  <c r="AX8" i="20"/>
  <c r="AY8" i="20"/>
  <c r="AZ8" i="20"/>
  <c r="BA8" i="20"/>
  <c r="BC8" i="20"/>
  <c r="BD8" i="20"/>
  <c r="BF8" i="20"/>
  <c r="D5" i="20"/>
  <c r="E5" i="20"/>
  <c r="F5" i="20"/>
  <c r="G5" i="20"/>
  <c r="H5" i="20"/>
  <c r="I5" i="20"/>
  <c r="J5" i="20"/>
  <c r="K5" i="20"/>
  <c r="L5" i="20"/>
  <c r="M5" i="20"/>
  <c r="N5" i="20"/>
  <c r="P5" i="20"/>
  <c r="S5" i="20"/>
  <c r="T5" i="20"/>
  <c r="U5" i="20"/>
  <c r="V5" i="20"/>
  <c r="W5" i="20"/>
  <c r="X5" i="20"/>
  <c r="Y5" i="20"/>
  <c r="Z5" i="20"/>
  <c r="AA5" i="20"/>
  <c r="AB5" i="20"/>
  <c r="AD5" i="20"/>
  <c r="AE5" i="20"/>
  <c r="AG5" i="20"/>
  <c r="AH5" i="20"/>
  <c r="AJ5" i="20"/>
  <c r="AK5" i="20"/>
  <c r="AL5" i="20"/>
  <c r="AM5" i="20"/>
  <c r="AN5" i="20"/>
  <c r="AO5" i="20"/>
  <c r="AQ5" i="20"/>
  <c r="AR5" i="20"/>
  <c r="AS5" i="20"/>
  <c r="AT5" i="20"/>
  <c r="AU5" i="20"/>
  <c r="AV5" i="20"/>
  <c r="AW5" i="20"/>
  <c r="AX5" i="20"/>
  <c r="AY5" i="20"/>
  <c r="AZ5" i="20"/>
  <c r="BA5" i="20"/>
  <c r="BC5" i="20"/>
  <c r="BD5" i="20"/>
  <c r="BE5" i="20"/>
  <c r="BF5" i="20"/>
  <c r="C5" i="20"/>
  <c r="AT42" i="30" l="1"/>
  <c r="AU42" i="30"/>
  <c r="AV42" i="30"/>
  <c r="AX42" i="30"/>
  <c r="AY42" i="30"/>
  <c r="BA42" i="30"/>
  <c r="BB42" i="30"/>
  <c r="BC42" i="30"/>
  <c r="BE42" i="30"/>
  <c r="BG42" i="30"/>
  <c r="BH42" i="30"/>
  <c r="BI42" i="30"/>
  <c r="BJ42" i="30"/>
  <c r="BK42" i="30"/>
  <c r="BM42" i="30"/>
  <c r="AT39" i="30"/>
  <c r="AU39" i="30"/>
  <c r="AW39" i="30"/>
  <c r="AY39" i="30"/>
  <c r="BA39" i="30"/>
  <c r="BB39" i="30"/>
  <c r="BC39" i="30"/>
  <c r="BE39" i="30"/>
  <c r="BG39" i="30"/>
  <c r="BH39" i="30"/>
  <c r="BJ39" i="30"/>
  <c r="BK39" i="30"/>
  <c r="BL39" i="30"/>
  <c r="BM39" i="30"/>
  <c r="AT36" i="30"/>
  <c r="AU36" i="30"/>
  <c r="AV36" i="30"/>
  <c r="AX36" i="30"/>
  <c r="AY36" i="30"/>
  <c r="BA36" i="30"/>
  <c r="BC36" i="30"/>
  <c r="BE36" i="30"/>
  <c r="BG36" i="30"/>
  <c r="BH36" i="30"/>
  <c r="BI36" i="30"/>
  <c r="BJ36" i="30"/>
  <c r="BK36" i="30"/>
  <c r="BM36" i="30"/>
  <c r="AT33" i="30"/>
  <c r="AU33" i="30"/>
  <c r="AV33" i="30"/>
  <c r="AX33" i="30"/>
  <c r="AY33" i="30"/>
  <c r="BA33" i="30"/>
  <c r="BC33" i="30"/>
  <c r="BE33" i="30"/>
  <c r="BG33" i="30"/>
  <c r="BH33" i="30"/>
  <c r="BI33" i="30"/>
  <c r="BJ33" i="30"/>
  <c r="BK33" i="30"/>
  <c r="BM33" i="30"/>
  <c r="AC42" i="30"/>
  <c r="AD42" i="30"/>
  <c r="AE42" i="30"/>
  <c r="AF42" i="30"/>
  <c r="AG42" i="30"/>
  <c r="AH42" i="30"/>
  <c r="AI42" i="30"/>
  <c r="AJ42" i="30"/>
  <c r="AM42" i="30"/>
  <c r="AN42" i="30"/>
  <c r="AO42" i="30"/>
  <c r="AS42" i="30"/>
  <c r="Z39" i="30"/>
  <c r="AA39" i="30"/>
  <c r="AB39" i="30"/>
  <c r="AC39" i="30"/>
  <c r="AE39" i="30"/>
  <c r="AG39" i="30"/>
  <c r="AH39" i="30"/>
  <c r="AI39" i="30"/>
  <c r="AJ39" i="30"/>
  <c r="AM39" i="30"/>
  <c r="AN39" i="30"/>
  <c r="AO39" i="30"/>
  <c r="AS39" i="30"/>
  <c r="AB36" i="30"/>
  <c r="AC36" i="30"/>
  <c r="AD36" i="30"/>
  <c r="AE36" i="30"/>
  <c r="AG36" i="30"/>
  <c r="AH36" i="30"/>
  <c r="AI36" i="30"/>
  <c r="AJ36" i="30"/>
  <c r="AM36" i="30"/>
  <c r="AB33" i="30"/>
  <c r="AC33" i="30"/>
  <c r="AD33" i="30"/>
  <c r="AE33" i="30"/>
  <c r="AG33" i="30"/>
  <c r="AH33" i="30"/>
  <c r="AI33" i="30"/>
  <c r="AJ33" i="30"/>
  <c r="AM33" i="30"/>
  <c r="AN33" i="30"/>
  <c r="AS33" i="30"/>
  <c r="J42" i="30"/>
  <c r="K42" i="30"/>
  <c r="L42" i="30"/>
  <c r="M42" i="30"/>
  <c r="N42" i="30"/>
  <c r="O42" i="30"/>
  <c r="P42" i="30"/>
  <c r="U42" i="30"/>
  <c r="V42" i="30"/>
  <c r="Y42" i="30"/>
  <c r="Z42" i="30"/>
  <c r="AB42" i="30"/>
  <c r="J33" i="30"/>
  <c r="K33" i="30"/>
  <c r="L33" i="30"/>
  <c r="M33" i="30"/>
  <c r="N33" i="30"/>
  <c r="O33" i="30"/>
  <c r="P33" i="30"/>
  <c r="Q33" i="30"/>
  <c r="U33" i="30"/>
  <c r="V33" i="30"/>
  <c r="Y33" i="30"/>
  <c r="Z33" i="30"/>
  <c r="J36" i="30"/>
  <c r="K36" i="30"/>
  <c r="L36" i="30"/>
  <c r="M36" i="30"/>
  <c r="N36" i="30"/>
  <c r="O36" i="30"/>
  <c r="P36" i="30"/>
  <c r="Q36" i="30"/>
  <c r="U36" i="30"/>
  <c r="V36" i="30"/>
  <c r="Y36" i="30"/>
  <c r="Z36" i="30"/>
  <c r="H39" i="30"/>
  <c r="I39" i="30"/>
  <c r="J39" i="30"/>
  <c r="K39" i="30"/>
  <c r="L39" i="30"/>
  <c r="N39" i="30"/>
  <c r="O39" i="30"/>
  <c r="Q39" i="30"/>
  <c r="R39" i="30"/>
  <c r="S39" i="30"/>
  <c r="T39" i="30"/>
  <c r="U39" i="30"/>
  <c r="V39" i="30"/>
  <c r="W39" i="30"/>
  <c r="I33" i="30"/>
  <c r="I36" i="30"/>
  <c r="I42" i="30"/>
  <c r="D42" i="30"/>
  <c r="E42" i="30"/>
  <c r="F42" i="30"/>
  <c r="D39" i="30"/>
  <c r="E39" i="30"/>
  <c r="D36" i="30"/>
  <c r="E36" i="30"/>
  <c r="F36" i="30"/>
  <c r="D33" i="30"/>
  <c r="E33" i="30"/>
  <c r="F33" i="30"/>
  <c r="C42" i="30"/>
  <c r="C39" i="30"/>
  <c r="C36" i="30"/>
  <c r="C33" i="30"/>
  <c r="BD30" i="30"/>
  <c r="AS30" i="30"/>
  <c r="BD27" i="30"/>
  <c r="AN30" i="30"/>
  <c r="AN27" i="30"/>
  <c r="BM24" i="30"/>
  <c r="BL24" i="30"/>
  <c r="BM21" i="30"/>
  <c r="BL21" i="30"/>
  <c r="BH24" i="30"/>
  <c r="BI24" i="30"/>
  <c r="BJ24" i="30"/>
  <c r="BH21" i="30"/>
  <c r="BI21" i="30"/>
  <c r="BJ21" i="30"/>
  <c r="BG24" i="30"/>
  <c r="BG21" i="30"/>
  <c r="AU24" i="30"/>
  <c r="AV24" i="30"/>
  <c r="AW24" i="30"/>
  <c r="AX24" i="30"/>
  <c r="AY24" i="30"/>
  <c r="AU21" i="30"/>
  <c r="AV21" i="30"/>
  <c r="AW21" i="30"/>
  <c r="AX21" i="30"/>
  <c r="AY21" i="30"/>
  <c r="AP21" i="30"/>
  <c r="AQ21" i="30"/>
  <c r="AP24" i="30"/>
  <c r="AQ24" i="30"/>
  <c r="BE24" i="30"/>
  <c r="BC24" i="30"/>
  <c r="BA24" i="30"/>
  <c r="AT24" i="30"/>
  <c r="AO24" i="30"/>
  <c r="BE21" i="30"/>
  <c r="BC21" i="30"/>
  <c r="BA21" i="30"/>
  <c r="AT21" i="30"/>
  <c r="AO21" i="30"/>
  <c r="AM24" i="30"/>
  <c r="AM21" i="30"/>
  <c r="AH21" i="30"/>
  <c r="AI21" i="30"/>
  <c r="AC21" i="30"/>
  <c r="AD21" i="30"/>
  <c r="AE21" i="30"/>
  <c r="AL21" i="30"/>
  <c r="AG21" i="30"/>
  <c r="AB21" i="30"/>
  <c r="Y21" i="30"/>
  <c r="AC24" i="30"/>
  <c r="AD24" i="30"/>
  <c r="AE24" i="30"/>
  <c r="AH24" i="30"/>
  <c r="AI24" i="30"/>
  <c r="AL24" i="30"/>
  <c r="AG24" i="30"/>
  <c r="AB24" i="30"/>
  <c r="Y24" i="30"/>
  <c r="V24" i="30"/>
  <c r="W24" i="30"/>
  <c r="V21" i="30"/>
  <c r="W21" i="30"/>
  <c r="U24" i="30"/>
  <c r="U21" i="30"/>
  <c r="I24" i="30"/>
  <c r="J24" i="30"/>
  <c r="K24" i="30"/>
  <c r="L24" i="30"/>
  <c r="M24" i="30"/>
  <c r="N24" i="30"/>
  <c r="O24" i="30"/>
  <c r="P24" i="30"/>
  <c r="Q24" i="30"/>
  <c r="I21" i="30"/>
  <c r="J21" i="30"/>
  <c r="K21" i="30"/>
  <c r="L21" i="30"/>
  <c r="M21" i="30"/>
  <c r="N21" i="30"/>
  <c r="O21" i="30"/>
  <c r="P21" i="30"/>
  <c r="Q21" i="30"/>
  <c r="H24" i="30"/>
  <c r="H21" i="30"/>
  <c r="E24" i="30"/>
  <c r="D24" i="30"/>
  <c r="C24" i="30"/>
  <c r="E21" i="30"/>
  <c r="D21" i="30"/>
  <c r="C21" i="30"/>
  <c r="BM18" i="30" l="1"/>
  <c r="BL18" i="30"/>
  <c r="BJ18" i="30"/>
  <c r="BI18" i="30"/>
  <c r="BH18" i="30"/>
  <c r="BG18" i="30"/>
  <c r="BE18" i="30"/>
  <c r="BC18" i="30"/>
  <c r="BA18" i="30"/>
  <c r="AT18" i="30"/>
  <c r="AU18" i="30"/>
  <c r="AV18" i="30"/>
  <c r="AW18" i="30"/>
  <c r="AX18" i="30"/>
  <c r="AY18" i="30"/>
  <c r="AS18" i="30"/>
  <c r="AH18" i="30"/>
  <c r="AI18" i="30"/>
  <c r="AJ18" i="30"/>
  <c r="AK18" i="30"/>
  <c r="AL18" i="30"/>
  <c r="AM18" i="30"/>
  <c r="AN18" i="30"/>
  <c r="AO18" i="30"/>
  <c r="AP18" i="30"/>
  <c r="AQ18" i="30"/>
  <c r="AG18" i="30"/>
  <c r="AC18" i="30"/>
  <c r="AD18" i="30"/>
  <c r="AE18" i="30"/>
  <c r="AB18" i="30"/>
  <c r="Y18" i="30"/>
  <c r="V18" i="30"/>
  <c r="W18" i="30"/>
  <c r="U18" i="30"/>
  <c r="I18" i="30"/>
  <c r="J18" i="30"/>
  <c r="K18" i="30"/>
  <c r="L18" i="30"/>
  <c r="M18" i="30"/>
  <c r="N18" i="30"/>
  <c r="O18" i="30"/>
  <c r="P18" i="30"/>
  <c r="Q18" i="30"/>
  <c r="H18" i="30"/>
  <c r="D18" i="30"/>
  <c r="E18" i="30"/>
  <c r="C18" i="30"/>
  <c r="E15" i="30"/>
  <c r="F15" i="30"/>
  <c r="H15" i="30"/>
  <c r="J15" i="30"/>
  <c r="K15" i="30"/>
  <c r="M15" i="30"/>
  <c r="N15" i="30"/>
  <c r="O15" i="30"/>
  <c r="Q15" i="30"/>
  <c r="U15" i="30"/>
  <c r="V15" i="30"/>
  <c r="AB15" i="30"/>
  <c r="AC15" i="30"/>
  <c r="AD15" i="30"/>
  <c r="AE15" i="30"/>
  <c r="AG15" i="30"/>
  <c r="AH15" i="30"/>
  <c r="AJ15" i="30"/>
  <c r="AM15" i="30"/>
  <c r="AO15" i="30"/>
  <c r="AQ15" i="30"/>
  <c r="AU15" i="30"/>
  <c r="AX15" i="30"/>
  <c r="AY15" i="30"/>
  <c r="BC15" i="30"/>
  <c r="BG15" i="30"/>
  <c r="BH15" i="30"/>
  <c r="BJ15" i="30"/>
  <c r="BL15" i="30"/>
  <c r="E12" i="30"/>
  <c r="F12" i="30"/>
  <c r="H12" i="30"/>
  <c r="J12" i="30"/>
  <c r="K12" i="30"/>
  <c r="M12" i="30"/>
  <c r="N12" i="30"/>
  <c r="O12" i="30"/>
  <c r="Q12" i="30"/>
  <c r="U12" i="30"/>
  <c r="V12" i="30"/>
  <c r="AB12" i="30"/>
  <c r="AC12" i="30"/>
  <c r="AD12" i="30"/>
  <c r="AE12" i="30"/>
  <c r="AG12" i="30"/>
  <c r="AH12" i="30"/>
  <c r="AJ12" i="30"/>
  <c r="AM12" i="30"/>
  <c r="AN12" i="30"/>
  <c r="AO12" i="30"/>
  <c r="AQ12" i="30"/>
  <c r="AS12" i="30"/>
  <c r="AU12" i="30"/>
  <c r="AX12" i="30"/>
  <c r="AY12" i="30"/>
  <c r="BC12" i="30"/>
  <c r="BG12" i="30"/>
  <c r="BH12" i="30"/>
  <c r="BJ12" i="30"/>
  <c r="BL12" i="30"/>
  <c r="D12" i="30"/>
  <c r="D15" i="30"/>
  <c r="H9" i="30"/>
  <c r="I9" i="30"/>
  <c r="J9" i="30"/>
  <c r="K9" i="30"/>
  <c r="L9" i="30"/>
  <c r="M9" i="30"/>
  <c r="N9" i="30"/>
  <c r="O9" i="30"/>
  <c r="P9" i="30"/>
  <c r="Q9" i="30"/>
  <c r="R9" i="30"/>
  <c r="S9" i="30"/>
  <c r="T9" i="30"/>
  <c r="U9" i="30"/>
  <c r="V9" i="30"/>
  <c r="W9" i="30"/>
  <c r="Y9" i="30"/>
  <c r="Z9" i="30"/>
  <c r="AA9" i="30"/>
  <c r="AC9" i="30"/>
  <c r="AD9" i="30"/>
  <c r="AE9" i="30"/>
  <c r="AG9" i="30"/>
  <c r="AH9" i="30"/>
  <c r="AI9" i="30"/>
  <c r="AJ9" i="30"/>
  <c r="AK9" i="30"/>
  <c r="AL9" i="30"/>
  <c r="AM9" i="30"/>
  <c r="AN9" i="30"/>
  <c r="AO9" i="30"/>
  <c r="AP9" i="30"/>
  <c r="AQ9" i="30"/>
  <c r="AS9" i="30"/>
  <c r="AT9" i="30"/>
  <c r="AU9" i="30"/>
  <c r="AW9" i="30"/>
  <c r="AX9" i="30"/>
  <c r="AY9" i="30"/>
  <c r="BA9" i="30"/>
  <c r="BC9" i="30"/>
  <c r="BD9" i="30"/>
  <c r="BE9" i="30"/>
  <c r="BF9" i="30"/>
  <c r="BG9" i="30"/>
  <c r="BH9" i="30"/>
  <c r="BI9" i="30"/>
  <c r="BJ9" i="30"/>
  <c r="BK9" i="30"/>
  <c r="BL9" i="30"/>
  <c r="BM9" i="30"/>
  <c r="G9" i="30"/>
  <c r="E9" i="30"/>
  <c r="D9" i="30"/>
  <c r="C9" i="30"/>
  <c r="D6" i="30"/>
  <c r="E6" i="30"/>
  <c r="G6" i="30"/>
  <c r="H6" i="30"/>
  <c r="I6" i="30"/>
  <c r="J6" i="30"/>
  <c r="K6" i="30"/>
  <c r="L6" i="30"/>
  <c r="M6" i="30"/>
  <c r="N6" i="30"/>
  <c r="O6" i="30"/>
  <c r="P6" i="30"/>
  <c r="Q6" i="30"/>
  <c r="U6" i="30"/>
  <c r="V6" i="30"/>
  <c r="W6" i="30"/>
  <c r="AA6" i="30"/>
  <c r="AC6" i="30"/>
  <c r="AD6" i="30"/>
  <c r="AE6" i="30"/>
  <c r="AG6" i="30"/>
  <c r="AH6" i="30"/>
  <c r="AI6" i="30"/>
  <c r="AJ6" i="30"/>
  <c r="AL6" i="30"/>
  <c r="AM6" i="30"/>
  <c r="AN6" i="30"/>
  <c r="AO6" i="30"/>
  <c r="AP6" i="30"/>
  <c r="AQ6" i="30"/>
  <c r="AT6" i="30"/>
  <c r="AU6" i="30"/>
  <c r="AW6" i="30"/>
  <c r="AX6" i="30"/>
  <c r="AY6" i="30"/>
  <c r="BA6" i="30"/>
  <c r="BC6" i="30"/>
  <c r="BD6" i="30"/>
  <c r="BE6" i="30"/>
  <c r="BG6" i="30"/>
  <c r="BH6" i="30"/>
  <c r="BI6" i="30"/>
  <c r="BJ6" i="30"/>
  <c r="BK6" i="30"/>
  <c r="BL6" i="30"/>
  <c r="BM6" i="30"/>
  <c r="C6" i="30"/>
  <c r="C5" i="33"/>
  <c r="C20" i="33" l="1"/>
  <c r="C17" i="33"/>
  <c r="C14" i="33"/>
  <c r="C11" i="33"/>
  <c r="C8" i="33"/>
  <c r="D11" i="33"/>
  <c r="D14" i="33"/>
  <c r="D8" i="33"/>
  <c r="D5" i="33"/>
  <c r="D20" i="33"/>
  <c r="D17" i="33"/>
  <c r="AJ41" i="20" l="1"/>
  <c r="Z20" i="20"/>
  <c r="AG20" i="20"/>
  <c r="AK20" i="20"/>
  <c r="U20" i="20"/>
  <c r="W20" i="20"/>
  <c r="S20" i="20"/>
</calcChain>
</file>

<file path=xl/sharedStrings.xml><?xml version="1.0" encoding="utf-8"?>
<sst xmlns="http://schemas.openxmlformats.org/spreadsheetml/2006/main" count="2324" uniqueCount="445">
  <si>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</si>
  <si>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</si>
  <si>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</si>
  <si>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</si>
  <si>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</si>
  <si>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</si>
  <si>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</si>
  <si>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</si>
  <si>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</si>
  <si>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</si>
  <si>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</si>
  <si>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</si>
  <si>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</si>
  <si>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</si>
  <si>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</si>
  <si>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</si>
  <si>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</si>
  <si>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</si>
  <si>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</si>
  <si>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</si>
  <si>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</si>
  <si>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</si>
  <si>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</si>
  <si>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</si>
  <si>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</si>
  <si>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</si>
  <si>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</si>
  <si>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</si>
  <si>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</si>
  <si>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</si>
  <si>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</si>
  <si>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</si>
  <si>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</si>
  <si>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Ag_ppm</t>
  </si>
  <si>
    <t>As_ppm</t>
  </si>
  <si>
    <t>Ba_ppm</t>
  </si>
  <si>
    <t>Co_ppm</t>
  </si>
  <si>
    <t>Cr_ppm</t>
  </si>
  <si>
    <t>Cs_ppm</t>
  </si>
  <si>
    <t>Hf_ppm</t>
  </si>
  <si>
    <t>Mo_ppm</t>
  </si>
  <si>
    <t>Ni_ppm</t>
  </si>
  <si>
    <t>Rb_ppm</t>
  </si>
  <si>
    <t>Sb_ppm</t>
  </si>
  <si>
    <t>Se_ppm</t>
  </si>
  <si>
    <t>Ta_ppm</t>
  </si>
  <si>
    <t>Th_ppm</t>
  </si>
  <si>
    <t>U_ppm</t>
  </si>
  <si>
    <t>W_ppm</t>
  </si>
  <si>
    <t>Zn_ppm</t>
  </si>
  <si>
    <t>La_ppm</t>
  </si>
  <si>
    <t>Ce_ppm</t>
  </si>
  <si>
    <t>Nd_ppm</t>
  </si>
  <si>
    <t>Sm_ppm</t>
  </si>
  <si>
    <t>Eu_ppm</t>
  </si>
  <si>
    <t>Tb_ppm</t>
  </si>
  <si>
    <t>Yb_ppm</t>
  </si>
  <si>
    <t>Lu_ppm</t>
  </si>
  <si>
    <t>Analyte</t>
  </si>
  <si>
    <t>Project_Lead</t>
  </si>
  <si>
    <t>MGS</t>
  </si>
  <si>
    <t xml:space="preserve">Actlabs; Ancaster, Ontario </t>
  </si>
  <si>
    <t>Laboratory_Report_Number</t>
  </si>
  <si>
    <t>&lt;0.063 mm</t>
  </si>
  <si>
    <t>Analytical_Method</t>
  </si>
  <si>
    <t>Lab_Analytical_Package_Code</t>
  </si>
  <si>
    <t>NAD83</t>
  </si>
  <si>
    <t>Analysis Method</t>
  </si>
  <si>
    <t>Detection Limit</t>
  </si>
  <si>
    <t>Unit</t>
  </si>
  <si>
    <t>Ag</t>
  </si>
  <si>
    <t>ppm</t>
  </si>
  <si>
    <t>As</t>
  </si>
  <si>
    <t>Ce</t>
  </si>
  <si>
    <t>Co</t>
  </si>
  <si>
    <t>Cs</t>
  </si>
  <si>
    <t>Eu</t>
  </si>
  <si>
    <t>Hf</t>
  </si>
  <si>
    <t>Hg</t>
  </si>
  <si>
    <t>Mo</t>
  </si>
  <si>
    <t>Nd</t>
  </si>
  <si>
    <t>Ni</t>
  </si>
  <si>
    <t>Rb</t>
  </si>
  <si>
    <t>Sb</t>
  </si>
  <si>
    <t>Se</t>
  </si>
  <si>
    <t>Sm</t>
  </si>
  <si>
    <t>Sn</t>
  </si>
  <si>
    <t>Ta</t>
  </si>
  <si>
    <t>Tb</t>
  </si>
  <si>
    <t>Th</t>
  </si>
  <si>
    <t>U</t>
  </si>
  <si>
    <t>W</t>
  </si>
  <si>
    <t>Yb</t>
  </si>
  <si>
    <t>Zn</t>
  </si>
  <si>
    <t>Fe_perc</t>
  </si>
  <si>
    <t>Na_perc</t>
  </si>
  <si>
    <t>Fe</t>
  </si>
  <si>
    <t>perc</t>
  </si>
  <si>
    <t>ppb</t>
  </si>
  <si>
    <t>Na</t>
  </si>
  <si>
    <t>Sr</t>
  </si>
  <si>
    <t>La</t>
  </si>
  <si>
    <t>Ca_perc</t>
  </si>
  <si>
    <t>Ba</t>
  </si>
  <si>
    <t>Ca</t>
  </si>
  <si>
    <t>Cr</t>
  </si>
  <si>
    <t>Lu</t>
  </si>
  <si>
    <t>Sample_ID</t>
  </si>
  <si>
    <t>Lab duplicate</t>
  </si>
  <si>
    <t>Measured standard value</t>
  </si>
  <si>
    <t>Certified standard value</t>
  </si>
  <si>
    <t>Project_Information</t>
  </si>
  <si>
    <t xml:space="preserve">Sample_Medium </t>
  </si>
  <si>
    <t>Sample_Aliquot</t>
  </si>
  <si>
    <t>Organization_Responsible</t>
  </si>
  <si>
    <t>Publication_Release_Date</t>
  </si>
  <si>
    <t>Datum_For_Sample_Locations</t>
  </si>
  <si>
    <t>Latitude_DD</t>
  </si>
  <si>
    <t>Longitude_DD</t>
  </si>
  <si>
    <t>Sample_Preparation_Methodology</t>
  </si>
  <si>
    <t>Purpose</t>
  </si>
  <si>
    <t>Till</t>
  </si>
  <si>
    <t>Li</t>
  </si>
  <si>
    <t>Be</t>
  </si>
  <si>
    <t>B</t>
  </si>
  <si>
    <t>Mg</t>
  </si>
  <si>
    <t>Al</t>
  </si>
  <si>
    <t>K</t>
  </si>
  <si>
    <t>V</t>
  </si>
  <si>
    <t>Mn</t>
  </si>
  <si>
    <t>Cu</t>
  </si>
  <si>
    <t>Ga</t>
  </si>
  <si>
    <t>Ge</t>
  </si>
  <si>
    <t>Y</t>
  </si>
  <si>
    <t>Zr</t>
  </si>
  <si>
    <t>Pr</t>
  </si>
  <si>
    <t>Gd</t>
  </si>
  <si>
    <t>Dy</t>
  </si>
  <si>
    <t>Ho</t>
  </si>
  <si>
    <t>Er</t>
  </si>
  <si>
    <t>Tm</t>
  </si>
  <si>
    <t>Nb</t>
  </si>
  <si>
    <t>Cd</t>
  </si>
  <si>
    <t>In</t>
  </si>
  <si>
    <t>Te</t>
  </si>
  <si>
    <t>Re</t>
  </si>
  <si>
    <t>Tl</t>
  </si>
  <si>
    <t>Pb</t>
  </si>
  <si>
    <t>Bi</t>
  </si>
  <si>
    <t>ICP-MS</t>
  </si>
  <si>
    <t>Li_ppm</t>
  </si>
  <si>
    <t>Be_ppm</t>
  </si>
  <si>
    <t>B_ppm</t>
  </si>
  <si>
    <t>V_ppm</t>
  </si>
  <si>
    <t>Mn_ppm</t>
  </si>
  <si>
    <t>Cu_ppm</t>
  </si>
  <si>
    <t>Ga_ppm</t>
  </si>
  <si>
    <t>Ge_ppm</t>
  </si>
  <si>
    <t>Sr_ppm</t>
  </si>
  <si>
    <t>Y_ppm</t>
  </si>
  <si>
    <t>Zr_ppm</t>
  </si>
  <si>
    <t>Pr_ppm</t>
  </si>
  <si>
    <t>Gd_ppm</t>
  </si>
  <si>
    <t>Dy_ppm</t>
  </si>
  <si>
    <t>Ho_ppm</t>
  </si>
  <si>
    <t>Er_ppm</t>
  </si>
  <si>
    <t>Tm_ppm</t>
  </si>
  <si>
    <t>Nb_ppm</t>
  </si>
  <si>
    <t>Cd_ppm</t>
  </si>
  <si>
    <t>In_ppm</t>
  </si>
  <si>
    <t>Sn_ppm</t>
  </si>
  <si>
    <t>Te_ppm</t>
  </si>
  <si>
    <t>Re_ppm</t>
  </si>
  <si>
    <t>Tl_ppm</t>
  </si>
  <si>
    <t>Pb_ppm</t>
  </si>
  <si>
    <t>Bi_ppm</t>
  </si>
  <si>
    <t>Hg_ppb</t>
  </si>
  <si>
    <t>C</t>
  </si>
  <si>
    <t>Horizon</t>
  </si>
  <si>
    <t>Mg_perc</t>
  </si>
  <si>
    <t>Al_perc</t>
  </si>
  <si>
    <t>K_perc</t>
  </si>
  <si>
    <t>Original</t>
  </si>
  <si>
    <t xml:space="preserve">Method Blank </t>
  </si>
  <si>
    <t>Analysis_Information</t>
  </si>
  <si>
    <t>UTM_Zone</t>
  </si>
  <si>
    <t>Easting</t>
  </si>
  <si>
    <t>Northing</t>
  </si>
  <si>
    <t>Material</t>
  </si>
  <si>
    <t>0.5 g</t>
  </si>
  <si>
    <t>Depth_From_m</t>
  </si>
  <si>
    <t>Depth_To_m</t>
  </si>
  <si>
    <t>Tel: 1-800-223-5215 (General Enquiry)</t>
  </si>
  <si>
    <t>Tel: 204-945-6569 (Resource Centre)</t>
  </si>
  <si>
    <t>Fax: 204-945-8427</t>
  </si>
  <si>
    <t>State</t>
  </si>
  <si>
    <t xml:space="preserve">Till geochemistry from Manigotagan to Berens River, southeastern Manitoba (parts of NTS 62P1, 7, 8, 10, 15, 63A2, 7) </t>
  </si>
  <si>
    <t>115-20-011-A01</t>
  </si>
  <si>
    <t>112-20-019-B01</t>
  </si>
  <si>
    <t>115-20-021-A01</t>
  </si>
  <si>
    <t>115-20-025-A01</t>
  </si>
  <si>
    <t>115-20-027-A01</t>
  </si>
  <si>
    <t>115-20-029-A01</t>
  </si>
  <si>
    <t>115-20-032-A01</t>
  </si>
  <si>
    <t>115-20-036-A01</t>
  </si>
  <si>
    <t>115-20-038-A01</t>
  </si>
  <si>
    <t>115-20-057-A01</t>
  </si>
  <si>
    <t>115-20-057-B01</t>
  </si>
  <si>
    <t>115-20-074-A01</t>
  </si>
  <si>
    <t>115-20-086-A01</t>
  </si>
  <si>
    <t>115-20-093-A01</t>
  </si>
  <si>
    <t>115-20-093-C01</t>
  </si>
  <si>
    <t>till</t>
  </si>
  <si>
    <t>B/C</t>
  </si>
  <si>
    <t>Till - 1</t>
  </si>
  <si>
    <t>Till - 2</t>
  </si>
  <si>
    <t>Light olive brown</t>
  </si>
  <si>
    <t>Olive brown</t>
  </si>
  <si>
    <t>Grey brown</t>
  </si>
  <si>
    <t>Dark grey</t>
  </si>
  <si>
    <t>Light yellow brown</t>
  </si>
  <si>
    <t xml:space="preserve">Grey </t>
  </si>
  <si>
    <t>Texture</t>
  </si>
  <si>
    <t>Sandy silt</t>
  </si>
  <si>
    <t>Silty sand</t>
  </si>
  <si>
    <t>Sand</t>
  </si>
  <si>
    <t>4Litho</t>
  </si>
  <si>
    <t>A20-10914</t>
  </si>
  <si>
    <t>ICP-OES</t>
  </si>
  <si>
    <t>MnO</t>
  </si>
  <si>
    <t>MgO</t>
  </si>
  <si>
    <t>CaO</t>
  </si>
  <si>
    <t>LOI</t>
  </si>
  <si>
    <t>Total</t>
  </si>
  <si>
    <t>Sc</t>
  </si>
  <si>
    <r>
      <t>SiO</t>
    </r>
    <r>
      <rPr>
        <vertAlign val="subscript"/>
        <sz val="10"/>
        <color rgb="FF000000"/>
        <rFont val="Calibri"/>
        <family val="2"/>
        <scheme val="minor"/>
      </rPr>
      <t>2</t>
    </r>
  </si>
  <si>
    <r>
      <t>Al</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</si>
  <si>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r>
      <t>Fe</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</si>
  <si>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r>
      <t>Na</t>
    </r>
    <r>
      <rPr>
        <vertAlign val="subscript"/>
        <sz val="10"/>
        <color rgb="FF000000"/>
        <rFont val="Calibri"/>
        <family val="2"/>
        <scheme val="minor"/>
      </rPr>
      <t>2</t>
    </r>
    <r>
      <rPr>
        <sz val="10"/>
        <color rgb="FF000000"/>
        <rFont val="Calibri"/>
        <family val="2"/>
        <scheme val="minor"/>
      </rPr>
      <t>O</t>
    </r>
  </si>
  <si>
    <r>
      <t>K</t>
    </r>
    <r>
      <rPr>
        <vertAlign val="subscript"/>
        <sz val="10"/>
        <color rgb="FF000000"/>
        <rFont val="Calibri"/>
        <family val="2"/>
        <scheme val="minor"/>
      </rPr>
      <t>2</t>
    </r>
    <r>
      <rPr>
        <sz val="10"/>
        <color rgb="FF000000"/>
        <rFont val="Calibri"/>
        <family val="2"/>
        <scheme val="minor"/>
      </rPr>
      <t>O</t>
    </r>
  </si>
  <si>
    <r>
      <t>TiO</t>
    </r>
    <r>
      <rPr>
        <vertAlign val="subscript"/>
        <sz val="10"/>
        <color rgb="FF000000"/>
        <rFont val="Calibri"/>
        <family val="2"/>
        <scheme val="minor"/>
      </rPr>
      <t>2</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</si>
  <si>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</si>
  <si>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Al</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</si>
  <si>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Fe</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</si>
  <si>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t>MnO_perc</t>
  </si>
  <si>
    <t>MgO_perc</t>
  </si>
  <si>
    <t>CaO_perc</t>
  </si>
  <si>
    <r>
      <t>Na</t>
    </r>
    <r>
      <rPr>
        <b/>
        <vertAlign val="subscript"/>
        <sz val="10"/>
        <color rgb="FF000000"/>
        <rFont val="Calibri"/>
        <family val="2"/>
        <scheme val="minor"/>
      </rPr>
      <t>2</t>
    </r>
    <r>
      <rPr>
        <b/>
        <sz val="10"/>
        <color rgb="FF000000"/>
        <rFont val="Calibri"/>
        <family val="2"/>
        <scheme val="minor"/>
      </rPr>
      <t>O_perc</t>
    </r>
  </si>
  <si>
    <r>
      <t>K</t>
    </r>
    <r>
      <rPr>
        <b/>
        <vertAlign val="subscript"/>
        <sz val="10"/>
        <color rgb="FF000000"/>
        <rFont val="Calibri"/>
        <family val="2"/>
        <scheme val="minor"/>
      </rPr>
      <t>2</t>
    </r>
    <r>
      <rPr>
        <b/>
        <sz val="10"/>
        <color rgb="FF000000"/>
        <rFont val="Calibri"/>
        <family val="2"/>
        <scheme val="minor"/>
      </rPr>
      <t>O_perc</t>
    </r>
  </si>
  <si>
    <r>
      <t>TiO</t>
    </r>
    <r>
      <rPr>
        <b/>
        <vertAlign val="subscript"/>
        <sz val="10"/>
        <color rgb="FF000000"/>
        <rFont val="Calibri"/>
        <family val="2"/>
        <scheme val="minor"/>
      </rPr>
      <t>2</t>
    </r>
    <r>
      <rPr>
        <b/>
        <sz val="10"/>
        <color rgb="FF000000"/>
        <rFont val="Calibri"/>
        <family val="2"/>
        <scheme val="minor"/>
      </rPr>
      <t>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</si>
  <si>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</si>
  <si>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t>Sc_ppm</t>
  </si>
  <si>
    <t>LOI_perc</t>
  </si>
  <si>
    <t>Total_perc</t>
  </si>
  <si>
    <t>NIST 694 Meas</t>
  </si>
  <si>
    <t>NIST 694 Cert</t>
  </si>
  <si>
    <t>DNC-1 Meas</t>
  </si>
  <si>
    <t>DNC-1 Cert</t>
  </si>
  <si>
    <t>TDB-1 Meas</t>
  </si>
  <si>
    <t>TDB-1 Cert</t>
  </si>
  <si>
    <t>W-2a Meas</t>
  </si>
  <si>
    <t>W-2a Cert</t>
  </si>
  <si>
    <t>DTS-2b Meas</t>
  </si>
  <si>
    <t>DTS-2b Cert</t>
  </si>
  <si>
    <t>SY-4 Meas</t>
  </si>
  <si>
    <t>SY-4 Cert</t>
  </si>
  <si>
    <t>BIR-1a Meas</t>
  </si>
  <si>
    <t>BIR-1a Cert</t>
  </si>
  <si>
    <t>ZW-C Meas</t>
  </si>
  <si>
    <t>ZW-C Cert</t>
  </si>
  <si>
    <t>NCS DC86318 Meas</t>
  </si>
  <si>
    <t>NCS DC86318 Cert</t>
  </si>
  <si>
    <t>SARM 3 Meas</t>
  </si>
  <si>
    <t>SARM 3 Cert</t>
  </si>
  <si>
    <t>USZ 42-2006 Meas</t>
  </si>
  <si>
    <t>USZ 42-2006 Cert</t>
  </si>
  <si>
    <t>REE-1 Meas</t>
  </si>
  <si>
    <t>REE-1 Cert</t>
  </si>
  <si>
    <t>115-20-086-A01 Orig</t>
  </si>
  <si>
    <t>115-20-086-A01 Dup</t>
  </si>
  <si>
    <t>Method Blank</t>
  </si>
  <si>
    <t>115-20-093-B01</t>
  </si>
  <si>
    <t>-</t>
  </si>
  <si>
    <t>115-20-086-B01</t>
  </si>
  <si>
    <t>MGS standard</t>
  </si>
  <si>
    <t xml:space="preserve"> </t>
  </si>
  <si>
    <t>Au</t>
  </si>
  <si>
    <t>Ti</t>
  </si>
  <si>
    <t>S</t>
  </si>
  <si>
    <t>P</t>
  </si>
  <si>
    <r>
      <t xml:space="preserve">Table 4_1:  </t>
    </r>
    <r>
      <rPr>
        <sz val="11"/>
        <color theme="1"/>
        <rFont val="Calibri"/>
        <family val="2"/>
        <scheme val="minor"/>
      </rPr>
      <t>Detection limits for geochemical analysis by fusion ICP-OES and ICP-MS.</t>
    </r>
  </si>
  <si>
    <r>
      <t xml:space="preserve">Table 4_2: </t>
    </r>
    <r>
      <rPr>
        <sz val="11"/>
        <rFont val="Calibri"/>
        <family val="2"/>
        <scheme val="minor"/>
      </rPr>
      <t>Till-matrix (&lt;63 µm size-fraction) geochemistry by fusion ICP-OES and ICP-MS.</t>
    </r>
  </si>
  <si>
    <r>
      <t xml:space="preserve">Table 1: </t>
    </r>
    <r>
      <rPr>
        <sz val="11"/>
        <rFont val="Calibri"/>
        <family val="2"/>
        <scheme val="minor"/>
      </rPr>
      <t>Physical characteristics of samples.</t>
    </r>
  </si>
  <si>
    <t>P_perc</t>
  </si>
  <si>
    <t>S_perc</t>
  </si>
  <si>
    <t>Ti_perc</t>
  </si>
  <si>
    <t>Au_ppb</t>
  </si>
  <si>
    <t>Calcite_perc_calc</t>
  </si>
  <si>
    <t>Dolomite_perc_calc</t>
  </si>
  <si>
    <t>Total_carbonate_perc_calc</t>
  </si>
  <si>
    <t>62P1; 62P7; 62P8; 62P10; 62P15; 63A2; 63A7</t>
  </si>
  <si>
    <t>M.S. Gauthier</t>
  </si>
  <si>
    <t>62P; 63A</t>
  </si>
  <si>
    <t>0.2 g</t>
  </si>
  <si>
    <t>MP-1b Meas</t>
  </si>
  <si>
    <t>MP-1b Cert</t>
  </si>
  <si>
    <t>OREAS 902 (Aqua Regia) Meas</t>
  </si>
  <si>
    <t>OREAS 902 (Aqua Regia) Cert</t>
  </si>
  <si>
    <t>OREAS 520 (Aqua Regia) Meas</t>
  </si>
  <si>
    <t>OREAS 520 (Aqua Regia) Cert</t>
  </si>
  <si>
    <t>115-20-074-A01 Orig</t>
  </si>
  <si>
    <t>115-20-074-A01 Dup</t>
  </si>
  <si>
    <t>Method blank</t>
  </si>
  <si>
    <t>Blank</t>
  </si>
  <si>
    <t>Lab duplicate (blind)</t>
  </si>
  <si>
    <t>OREAS 45d (Aqua Regia) Meas</t>
  </si>
  <si>
    <t>OREAS 45d (Aqua Regia) Cert</t>
  </si>
  <si>
    <t>OREAS 922 (AQUA REGIA) Meas</t>
  </si>
  <si>
    <t>OREAS 922 (AQUA REGIA) Cert</t>
  </si>
  <si>
    <t>OREAS 923 (AQUA REGIA) Meas</t>
  </si>
  <si>
    <t>OREAS 923 (AQUA REGIA) Cert</t>
  </si>
  <si>
    <t>OREAS 522 (Aqua Regia) Meas</t>
  </si>
  <si>
    <t>OREAS 522 (Aqua Regia) Cert</t>
  </si>
  <si>
    <t>OREAS 907 (Aqua Regia) Meas</t>
  </si>
  <si>
    <t>OREAS 907 (Aqua Regia) Cert</t>
  </si>
  <si>
    <t>Oreas 621 (Aqua Regia) Meas</t>
  </si>
  <si>
    <t>Oreas 621 (Aqua Regia) Cert</t>
  </si>
  <si>
    <t>OREAS 263 (Aqua Regia) Meas</t>
  </si>
  <si>
    <t>OREAS 263 (Aqua Regia) Cert</t>
  </si>
  <si>
    <t>Oreas 623 (Aqua Regia) Meas</t>
  </si>
  <si>
    <t>Oreas 623 (Aqua Regia) Cert</t>
  </si>
  <si>
    <t>&lt;0.005</t>
  </si>
  <si>
    <t>&lt;0.2</t>
  </si>
  <si>
    <t>relative error</t>
  </si>
  <si>
    <t>&gt;57.63</t>
  </si>
  <si>
    <t>&lt;0.5</t>
  </si>
  <si>
    <t>115-20-038-A01-rerun</t>
  </si>
  <si>
    <t>115-20-057-A01-rerun</t>
  </si>
  <si>
    <t>115-20-057-B01-rerun</t>
  </si>
  <si>
    <t>115-20-074-A01-rerun</t>
  </si>
  <si>
    <t>115-20-086-A01-rerun</t>
  </si>
  <si>
    <t>115-20-086-B01-rerun</t>
  </si>
  <si>
    <t>115-20-093-A01-rerun</t>
  </si>
  <si>
    <t>115-20-093-B01-rerun</t>
  </si>
  <si>
    <t>115-20-093-C01-rerun</t>
  </si>
  <si>
    <t>OREAS 45d (Aqua Regia) Meas-rerun</t>
  </si>
  <si>
    <t>OREAS 45d (Aqua Regia) Cert-rerun</t>
  </si>
  <si>
    <t>OREAS 922 (AQUA REGIA) Meas-rerun</t>
  </si>
  <si>
    <t>OREAS 922 (AQUA REGIA) Cert-rerun</t>
  </si>
  <si>
    <t>Re-run</t>
  </si>
  <si>
    <t>OREAS 522 (Aqua Regia) Meas-rerun</t>
  </si>
  <si>
    <t>OREAS 522 (Aqua Regia) Cert-rerun</t>
  </si>
  <si>
    <t>OREAS 907 (Aqua Regia) Meas-rerun</t>
  </si>
  <si>
    <t>OREAS 907 (Aqua Regia) Cert-rerun</t>
  </si>
  <si>
    <t>Oreas 621 (Aqua Regia) Meas-rerun</t>
  </si>
  <si>
    <t>Oreas 621 (Aqua Regia) Cert-rerun</t>
  </si>
  <si>
    <t>OREAS 130 (Aqua Regia) Meas-rerun</t>
  </si>
  <si>
    <t>OREAS 130 (Aqua Regia) Cert-rerun</t>
  </si>
  <si>
    <t>OREAS 263 (Aqua Regia) Meas-rerun</t>
  </si>
  <si>
    <t>OREAS 263 (Aqua Regia) Cert-rerun</t>
  </si>
  <si>
    <t>Oreas 623 (Aqua Regia) Meas-rerun</t>
  </si>
  <si>
    <t>Oreas 623 (Aqua Regia) Cert-rerun</t>
  </si>
  <si>
    <t>Method Blank-rerun</t>
  </si>
  <si>
    <r>
      <t>Lithium metaborate/tetraborate fusion; 5% HNO</t>
    </r>
    <r>
      <rPr>
        <vertAlign val="subscript"/>
        <sz val="10"/>
        <rFont val="Calibri"/>
        <family val="2"/>
        <scheme val="minor"/>
      </rPr>
      <t>3</t>
    </r>
  </si>
  <si>
    <t>115-20-034-A01</t>
  </si>
  <si>
    <r>
      <t>SiO</t>
    </r>
    <r>
      <rPr>
        <b/>
        <vertAlign val="subscript"/>
        <sz val="10"/>
        <color rgb="FF000000"/>
        <rFont val="Calibri"/>
        <family val="2"/>
        <scheme val="minor"/>
      </rPr>
      <t>2</t>
    </r>
    <r>
      <rPr>
        <b/>
        <sz val="10"/>
        <color rgb="FF000000"/>
        <rFont val="Calibri"/>
        <family val="2"/>
        <scheme val="minor"/>
      </rPr>
      <t>_perc</t>
    </r>
  </si>
  <si>
    <t>115-20-034 A01</t>
  </si>
  <si>
    <t xml:space="preserve">Surficial geology mapping from Manigotagan to Berens River, southeastern Manitoba </t>
  </si>
  <si>
    <t>2.5Y 5/4</t>
  </si>
  <si>
    <t>2.5Y 5/2</t>
  </si>
  <si>
    <t>10YR 5/6</t>
  </si>
  <si>
    <t>2.5Y 5/3</t>
  </si>
  <si>
    <t>10YR 5/8</t>
  </si>
  <si>
    <t>2.5Y 4/4</t>
  </si>
  <si>
    <t>10YR 4/4</t>
  </si>
  <si>
    <t>2.5Y 4/3</t>
  </si>
  <si>
    <t>2.5Y 4/1</t>
  </si>
  <si>
    <t>2.5Y 6/4</t>
  </si>
  <si>
    <t>5Y 6/1</t>
  </si>
  <si>
    <t>Munsell_code</t>
  </si>
  <si>
    <t>Munsell_colour</t>
  </si>
  <si>
    <t>Sand_perc</t>
  </si>
  <si>
    <t>Silt_perc</t>
  </si>
  <si>
    <t>Clay_perc</t>
  </si>
  <si>
    <r>
      <t>relative error</t>
    </r>
    <r>
      <rPr>
        <i/>
        <vertAlign val="superscript"/>
        <sz val="9"/>
        <color theme="0" tint="-0.499984740745262"/>
        <rFont val="Calibri"/>
        <family val="2"/>
        <scheme val="minor"/>
      </rPr>
      <t>1</t>
    </r>
  </si>
  <si>
    <t>by M.S. Gauthier and T.J. Hodder</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</si>
  <si>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</si>
  <si>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r>
      <t>relative error</t>
    </r>
    <r>
      <rPr>
        <i/>
        <vertAlign val="superscript"/>
        <sz val="10"/>
        <color theme="0" tint="-0.499984740745262"/>
        <rFont val="Calibri"/>
        <family val="2"/>
        <scheme val="minor"/>
      </rPr>
      <t>1</t>
    </r>
  </si>
  <si>
    <t>Data Repository Item DRI2021006</t>
  </si>
  <si>
    <t>Published 2021 by:
Manitoba Agriculture and Resource Development
Manitoba Geological Survey
360-1395 Ellice Avenue
Winnipeg, Manitoba
R3G 3P2 Canada</t>
  </si>
  <si>
    <t>Gauthier, M.S. and Hodder, T.J. 2021: Till geochemistry from Manigotagan to Berens River, southeastern Manitoba (parts of NTS 62P1, 7, 8, 10, 15, 63A2, 7); Manitoba Agriculture and Resource Development, Manitoba Geological Survey, Data Repository Item DRI2021006, Microsoft® Excel® file.</t>
  </si>
  <si>
    <t>Metadata</t>
  </si>
  <si>
    <t>DRI2021006</t>
  </si>
  <si>
    <t>MGS2020_003</t>
  </si>
  <si>
    <t>Analysis_1 (Tables 2_1 and 2_3)</t>
  </si>
  <si>
    <t>Analysis_2 (Tables 3_1 and 3_3)</t>
  </si>
  <si>
    <t>Analysis_3 (Tables 4_1 and 4_3)</t>
  </si>
  <si>
    <t>Analytical_Digestion_If_Applicable</t>
  </si>
  <si>
    <t>Ultratrace 2</t>
  </si>
  <si>
    <t>HCl</t>
  </si>
  <si>
    <r>
      <rPr>
        <b/>
        <sz val="11"/>
        <color theme="1"/>
        <rFont val="Calibri"/>
        <family val="2"/>
        <scheme val="minor"/>
      </rPr>
      <t>Table 3_1</t>
    </r>
    <r>
      <rPr>
        <b/>
        <sz val="11"/>
        <rFont val="Calibri"/>
        <family val="2"/>
        <scheme val="minor"/>
      </rPr>
      <t>:</t>
    </r>
    <r>
      <rPr>
        <sz val="11"/>
        <color theme="1"/>
        <rFont val="Calibri"/>
        <family val="2"/>
        <scheme val="minor"/>
      </rPr>
      <t xml:space="preserve"> Detection limits for geochemical analysis by partial digestion ICP-MS and ICP-OES analysis.</t>
    </r>
  </si>
  <si>
    <r>
      <rPr>
        <b/>
        <sz val="11"/>
        <rFont val="Calibri"/>
        <family val="2"/>
        <scheme val="minor"/>
      </rPr>
      <t xml:space="preserve">Table 3_2: </t>
    </r>
    <r>
      <rPr>
        <sz val="11"/>
        <rFont val="Calibri"/>
        <family val="2"/>
        <scheme val="minor"/>
      </rPr>
      <t>Till-matrix (&lt;63 μm size-fraction) geochemistry analysis by partial digestion ICP-MS and ICP-OES (reruns by total digestion).</t>
    </r>
  </si>
  <si>
    <t>Glaciofluvial diamict?</t>
  </si>
  <si>
    <t>Diamict over sorted sediment</t>
  </si>
  <si>
    <t>Glaciolacustrine diamict?</t>
  </si>
  <si>
    <t>Washed till</t>
  </si>
  <si>
    <t>Sand and gravel</t>
  </si>
  <si>
    <t>Multiple</t>
  </si>
  <si>
    <t>Fresh</t>
  </si>
  <si>
    <t>Oxidized</t>
  </si>
  <si>
    <t>Leached</t>
  </si>
  <si>
    <t>&lt;0.01</t>
  </si>
  <si>
    <t>&lt;0.1</t>
  </si>
  <si>
    <t>&lt;0.02</t>
  </si>
  <si>
    <t>&lt;0.001</t>
  </si>
  <si>
    <t>&lt;0.05</t>
  </si>
  <si>
    <t>&lt;1</t>
  </si>
  <si>
    <t>&lt;0.002</t>
  </si>
  <si>
    <t>&lt;5</t>
  </si>
  <si>
    <t>&lt;0.4</t>
  </si>
  <si>
    <t>&lt;10</t>
  </si>
  <si>
    <t>&lt;2</t>
  </si>
  <si>
    <t>&lt;20</t>
  </si>
  <si>
    <t>&lt;30</t>
  </si>
  <si>
    <t>&gt;5000</t>
  </si>
  <si>
    <t>&gt;10000</t>
  </si>
  <si>
    <t>&gt;1000</t>
  </si>
  <si>
    <t>&gt;2000</t>
  </si>
  <si>
    <t>&gt;3000</t>
  </si>
  <si>
    <r>
      <rPr>
        <vertAlign val="superscript"/>
        <sz val="10"/>
        <rFont val="Calibri"/>
        <family val="2"/>
        <scheme val="minor"/>
      </rPr>
      <t xml:space="preserve">1 </t>
    </r>
    <r>
      <rPr>
        <sz val="10"/>
        <rFont val="Calibri"/>
        <family val="2"/>
        <scheme val="minor"/>
      </rPr>
      <t>Numbers in red have a high relative error and the user should use the data with caution.</t>
    </r>
  </si>
  <si>
    <r>
      <rPr>
        <vertAlign val="superscript"/>
        <sz val="10"/>
        <rFont val="Calibri"/>
        <family val="2"/>
        <scheme val="minor"/>
      </rPr>
      <t xml:space="preserve">1 </t>
    </r>
    <r>
      <rPr>
        <sz val="10"/>
        <rFont val="Calibri"/>
        <family val="2"/>
        <scheme val="minor"/>
      </rPr>
      <t>Numbers in red have a high relative error and the user should use the data with caution (reruns by total digestion).</t>
    </r>
  </si>
  <si>
    <t>Notes</t>
  </si>
  <si>
    <r>
      <t>Table 3_3:</t>
    </r>
    <r>
      <rPr>
        <sz val="11"/>
        <rFont val="Calibri"/>
        <family val="2"/>
        <scheme val="minor"/>
      </rPr>
      <t xml:space="preserve"> QA_QC data for till-matrix (&lt;63 μm size-fraction) geochemistry analysis by partial digestion ICP-MS and ICP-OES  (reruns by total digestion).</t>
    </r>
  </si>
  <si>
    <r>
      <t>Table 4_3:</t>
    </r>
    <r>
      <rPr>
        <sz val="11"/>
        <rFont val="Calibri"/>
        <family val="2"/>
        <scheme val="minor"/>
      </rPr>
      <t xml:space="preserve"> QA_QC data for till-matrix (&lt;63 μm size-fraction) geochemistry by fusion ICP-OES and ICP-MS analysis.</t>
    </r>
  </si>
  <si>
    <r>
      <rPr>
        <b/>
        <sz val="11"/>
        <color theme="1"/>
        <rFont val="Calibri"/>
        <family val="2"/>
        <scheme val="minor"/>
      </rPr>
      <t>Table 2_1</t>
    </r>
    <r>
      <rPr>
        <b/>
        <sz val="11"/>
        <rFont val="Calibri"/>
        <family val="2"/>
        <scheme val="minor"/>
      </rPr>
      <t>:</t>
    </r>
    <r>
      <rPr>
        <sz val="11"/>
        <color theme="1"/>
        <rFont val="Calibri"/>
        <family val="2"/>
        <scheme val="minor"/>
      </rPr>
      <t xml:space="preserve"> Detection limits for geochemical analysis of total carbonate content by Ca/Mg method.</t>
    </r>
  </si>
  <si>
    <r>
      <rPr>
        <b/>
        <sz val="11"/>
        <rFont val="Calibri"/>
        <family val="2"/>
        <scheme val="minor"/>
      </rPr>
      <t xml:space="preserve">Table 2_2: </t>
    </r>
    <r>
      <rPr>
        <sz val="11"/>
        <rFont val="Calibri"/>
        <family val="2"/>
        <scheme val="minor"/>
      </rPr>
      <t>Till-matrix (&lt;63 μm size-fraction) geochemistry analysis of total carbonate content by Ca/Mg method.</t>
    </r>
  </si>
  <si>
    <r>
      <rPr>
        <b/>
        <sz val="11"/>
        <rFont val="Calibri"/>
        <family val="2"/>
        <scheme val="minor"/>
      </rPr>
      <t xml:space="preserve">Table 2_3: </t>
    </r>
    <r>
      <rPr>
        <sz val="11"/>
        <rFont val="Calibri"/>
        <family val="2"/>
        <scheme val="minor"/>
      </rPr>
      <t>QA_QC data for till-matrix (&lt;63 μm size-fraction) geochemistry analysis of total carbonate content by Ca/Mg method.</t>
    </r>
  </si>
  <si>
    <r>
      <t xml:space="preserve">Abbreviations:                                                                                                                                                                                                                                                         </t>
    </r>
    <r>
      <rPr>
        <sz val="11"/>
        <rFont val="Calibri"/>
        <family val="2"/>
        <scheme val="minor"/>
      </rPr>
      <t>Actlabs, Activation Laboratories Inc.; calc, calcareous; DD, decimal degrees; ICP-MS, inductively coupled plasma–mass spectrometry; ICP-OES, inductively coupled plasma–optical emission spectrometry; ID, identification; LOI, loss-on-ignition; MGS, Manitoba Geological Survey; perc, percent; QA_QC, quality assurance–quality control.</t>
    </r>
  </si>
  <si>
    <r>
      <t>Aqua-regia (1:3, HNO</t>
    </r>
    <r>
      <rPr>
        <vertAlign val="subscript"/>
        <sz val="10"/>
        <rFont val="Calibri"/>
        <family val="2"/>
        <scheme val="minor"/>
      </rPr>
      <t>3</t>
    </r>
    <r>
      <rPr>
        <sz val="10"/>
        <rFont val="Calibri"/>
        <family val="2"/>
        <scheme val="minor"/>
      </rPr>
      <t>:HCl)</t>
    </r>
  </si>
  <si>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parameters.....The results of specific laboratories may differ significantly from the certified values, but will, nonetheless, be valid and reproducible in the context of the specifics of the aqua regia method in use."</t>
  </si>
  <si>
    <t>ICP-OES; ICP-MS</t>
  </si>
  <si>
    <t>Ca/Mg; HCl - ICP</t>
  </si>
  <si>
    <t>8 - HCl; Ca/Mg</t>
  </si>
  <si>
    <t xml:space="preserve">A surface-till sampling survey was conducted at regional scale in the study area and a total of 16 surface-till samples of ~2 kg each were collected. Till samples were collected with a shovel from the B/C or C-horizon soil in hand-dug pits or from naturally occuring sediment exposures. Samples were split and assessed for damp colouring using a Munsell chart. Samples were sieved at the Saskatchewan Research Council Geoanalytical Laboratories (Saskatoon, Saskatchewan) to obtain the silt and clay size-fraction (&lt;63 µm) for geochemical analysis. Nine samples (the latter half, as chosen by Actlabs) were re-run for aqua-regia and those results are also included in Table 3_2.                                                                       </t>
  </si>
  <si>
    <r>
      <t xml:space="preserve">Contents: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
Table 1: </t>
    </r>
    <r>
      <rPr>
        <sz val="11"/>
        <rFont val="Calibri"/>
        <family val="2"/>
        <scheme val="minor"/>
      </rPr>
      <t xml:space="preserve"> Physical characteristics of samples.                                                                                                                                                                                         </t>
    </r>
    <r>
      <rPr>
        <b/>
        <sz val="11"/>
        <rFont val="Calibri"/>
        <family val="2"/>
        <scheme val="minor"/>
      </rPr>
      <t>Table 2_1</t>
    </r>
    <r>
      <rPr>
        <sz val="11"/>
        <rFont val="Calibri"/>
        <family val="2"/>
        <scheme val="minor"/>
      </rPr>
      <t xml:space="preserve">: Detection limits for geochemical analysis of total carbonate content by Ca/Mg method.                                                                              </t>
    </r>
    <r>
      <rPr>
        <b/>
        <sz val="11"/>
        <rFont val="Calibri"/>
        <family val="2"/>
        <scheme val="minor"/>
      </rPr>
      <t>Table 2_2</t>
    </r>
    <r>
      <rPr>
        <sz val="11"/>
        <rFont val="Calibri"/>
        <family val="2"/>
        <scheme val="minor"/>
      </rPr>
      <t xml:space="preserve">: Till-matrix (&lt;63 μm size-fraction) geochemistry analysis of total carbonate content by Ca/Mg method.                                                </t>
    </r>
    <r>
      <rPr>
        <b/>
        <sz val="11"/>
        <rFont val="Calibri"/>
        <family val="2"/>
        <scheme val="minor"/>
      </rPr>
      <t>Table 2_3</t>
    </r>
    <r>
      <rPr>
        <sz val="11"/>
        <rFont val="Calibri"/>
        <family val="2"/>
        <scheme val="minor"/>
      </rPr>
      <t xml:space="preserve">: QA_QC data for till-matrix (&lt;63 μm size-fraction) geochemistry analysis of total carbonate content by Ca/Mg method.                                            </t>
    </r>
    <r>
      <rPr>
        <b/>
        <sz val="11"/>
        <rFont val="Calibri"/>
        <family val="2"/>
        <scheme val="minor"/>
      </rPr>
      <t>Table 3_1</t>
    </r>
    <r>
      <rPr>
        <sz val="11"/>
        <rFont val="Calibri"/>
        <family val="2"/>
        <scheme val="minor"/>
      </rPr>
      <t xml:space="preserve">: Detection limits for geochemical analysis by partial digestion ICP-MS and ICP-OES analysis.                                                                  </t>
    </r>
    <r>
      <rPr>
        <b/>
        <sz val="11"/>
        <rFont val="Calibri"/>
        <family val="2"/>
        <scheme val="minor"/>
      </rPr>
      <t>Table 3_2</t>
    </r>
    <r>
      <rPr>
        <sz val="11"/>
        <rFont val="Calibri"/>
        <family val="2"/>
        <scheme val="minor"/>
      </rPr>
      <t xml:space="preserve">: Till-matrix (&lt;63 μm size-fraction) geochemistry analysis by partial digestion ICP-MS and ICP-OES (reruns by total digestion).                                                   </t>
    </r>
    <r>
      <rPr>
        <b/>
        <sz val="11"/>
        <rFont val="Calibri"/>
        <family val="2"/>
        <scheme val="minor"/>
      </rPr>
      <t>Table 3_3</t>
    </r>
    <r>
      <rPr>
        <sz val="11"/>
        <rFont val="Calibri"/>
        <family val="2"/>
        <scheme val="minor"/>
      </rPr>
      <t xml:space="preserve">: QA_QC data for till-matrix (&lt;63 μm size-fraction) geochemistry analysis by partial digestion ICP-MS and ICP-OES (reruns by total digestion).                                                                                                                                                                                                                                                           </t>
    </r>
    <r>
      <rPr>
        <b/>
        <sz val="11"/>
        <rFont val="Calibri"/>
        <family val="2"/>
        <scheme val="minor"/>
      </rPr>
      <t xml:space="preserve">Table 4_1: </t>
    </r>
    <r>
      <rPr>
        <sz val="11"/>
        <rFont val="Calibri"/>
        <family val="2"/>
        <scheme val="minor"/>
      </rPr>
      <t>Detection limits for geochemical analysis by fusion ICP-OES and ICP-MS.</t>
    </r>
    <r>
      <rPr>
        <b/>
        <sz val="11"/>
        <rFont val="Calibri"/>
        <family val="2"/>
        <scheme val="minor"/>
      </rPr>
      <t xml:space="preserve">
Table 4_2: </t>
    </r>
    <r>
      <rPr>
        <sz val="11"/>
        <rFont val="Calibri"/>
        <family val="2"/>
        <scheme val="minor"/>
      </rPr>
      <t xml:space="preserve">Till-matrix (&lt;63 µm size-fraction) geochemistry by fusion ICP-OES and ICP-MS.
</t>
    </r>
    <r>
      <rPr>
        <b/>
        <sz val="11"/>
        <rFont val="Calibri"/>
        <family val="2"/>
        <scheme val="minor"/>
      </rPr>
      <t xml:space="preserve">Table 4_3: </t>
    </r>
    <r>
      <rPr>
        <sz val="11"/>
        <rFont val="Calibri"/>
        <family val="2"/>
        <scheme val="minor"/>
      </rPr>
      <t>QA_QC data for till-matrix (&lt;63 μm size-fraction) geochemistry by fusion ICP-OES and ICP-MS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</si>
</sst>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40">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b/>
      <sz val="11"/>
      <color theme="1"/>
      <name val="Calibri"/>
      <family val="2"/>
      <scheme val="minor"/>
    </font>
    <font>
      <b/>
      <sz val="10"/>
      <name val="Calibri"/>
      <family val="2"/>
      <scheme val="minor"/>
    </font>
    <font>
      <sz val="10"/>
      <name val="Calibri"/>
      <family val="2"/>
      <scheme val="minor"/>
    </font>
    <font>
      <sz val="9"/>
      <name val="Calibri"/>
      <family val="2"/>
      <scheme val="minor"/>
    </font>
    <font>
      <sz val="10"/>
      <color rgb="FF000000"/>
      <name val="Calibri"/>
      <family val="2"/>
      <scheme val="minor"/>
    </font>
    <font>
      <b/>
      <sz val="10"/>
      <color rgb="FF000000"/>
      <name val="Calibri"/>
      <family val="2"/>
      <scheme val="minor"/>
    </font>
    <font>
      <i/>
      <sz val="10"/>
      <color rgb="FFFF0000"/>
      <name val="Calibri"/>
      <family val="2"/>
      <scheme val="minor"/>
    </font>
    <font>
      <i/>
      <sz val="9"/>
      <color rgb="FFFF0000"/>
      <name val="Calibri"/>
      <family val="2"/>
      <scheme val="minor"/>
    </font>
    <font>
      <sz val="10"/>
      <color rgb="FFFF0000"/>
      <name val="Calibri"/>
      <family val="2"/>
      <scheme val="minor"/>
    </font>
    <font>
      <b/>
      <sz val="10"/>
      <color rgb="FFFF0000"/>
      <name val="Calibri"/>
      <family val="2"/>
      <scheme val="minor"/>
    </font>
    <font>
      <b/>
      <sz val="14"/>
      <name val="Calibri"/>
      <family val="2"/>
      <scheme val="minor"/>
    </font>
    <font>
      <sz val="11"/>
      <name val="Calibri"/>
      <family val="2"/>
      <scheme val="minor"/>
    </font>
    <font>
      <b/>
      <sz val="11"/>
      <name val="Calibri"/>
      <family val="2"/>
      <scheme val="minor"/>
    </font>
    <font>
      <i/>
      <sz val="10"/>
      <name val="Calibri"/>
      <family val="2"/>
      <scheme val="minor"/>
    </font>
    <font>
      <vertAlign val="subscript"/>
      <sz val="10"/>
      <color rgb="FF000000"/>
      <name val="Calibri"/>
      <family val="2"/>
      <scheme val="minor"/>
    </font>
    <font>
      <vertAlign val="subscript"/>
      <sz val="10"/>
      <name val="Calibri"/>
      <family val="2"/>
      <scheme val="minor"/>
    </font>
    <font>
      <b/>
      <vertAlign val="subscript"/>
      <sz val="10"/>
      <color rgb="FF000000"/>
      <name val="Calibri"/>
      <family val="2"/>
      <scheme val="minor"/>
    </font>
    <font>
      <b/>
      <vertAlign val="subscript"/>
      <sz val="10"/>
      <name val="Calibri"/>
      <family val="2"/>
      <scheme val="minor"/>
    </font>
    <font>
      <i/>
      <sz val="9"/>
      <color theme="0" tint="-0.499984740745262"/>
      <name val="Calibri"/>
      <family val="2"/>
      <scheme val="minor"/>
    </font>
    <font>
      <i/>
      <sz val="8"/>
      <color theme="0" tint="-0.499984740745262"/>
      <name val="Calibri"/>
      <family val="2"/>
      <scheme val="minor"/>
    </font>
    <font>
      <sz val="10"/>
      <color theme="1"/>
      <name val="Calibri"/>
      <family val="2"/>
      <scheme val="minor"/>
    </font>
    <font>
      <sz val="9"/>
      <color rgb="FF000000"/>
      <name val="Arial"/>
      <family val="2"/>
    </font>
    <font>
      <i/>
      <sz val="10"/>
      <color theme="0" tint="-0.499984740745262"/>
      <name val="Calibri"/>
      <family val="2"/>
      <scheme val="minor"/>
    </font>
    <font>
      <sz val="10"/>
      <color theme="0" tint="-0.499984740745262"/>
      <name val="Calibri"/>
      <family val="2"/>
      <scheme val="minor"/>
    </font>
    <font>
      <i/>
      <sz val="10"/>
      <color theme="1"/>
      <name val="Calibri"/>
      <family val="2"/>
      <scheme val="minor"/>
    </font>
    <font>
      <sz val="10"/>
      <color theme="0" tint="-0.34998626667073579"/>
      <name val="Calibri"/>
      <family val="2"/>
      <scheme val="minor"/>
    </font>
    <font>
      <i/>
      <sz val="10"/>
      <color theme="0" tint="-0.34998626667073579"/>
      <name val="Calibri"/>
      <family val="2"/>
      <scheme val="minor"/>
    </font>
    <font>
      <i/>
      <vertAlign val="superscript"/>
      <sz val="9"/>
      <color theme="0" tint="-0.499984740745262"/>
      <name val="Calibri"/>
      <family val="2"/>
      <scheme val="minor"/>
    </font>
    <font>
      <vertAlign val="superscript"/>
      <sz val="10"/>
      <name val="Calibri"/>
      <family val="2"/>
      <scheme val="minor"/>
    </font>
    <font>
      <sz val="9"/>
      <color rgb="FF000000"/>
      <name val="Calibri"/>
      <family val="2"/>
      <scheme val="minor"/>
    </font>
    <font>
      <i/>
      <vertAlign val="superscript"/>
      <sz val="10"/>
      <color theme="0" tint="-0.499984740745262"/>
      <name val="Calibri"/>
      <family val="2"/>
      <scheme val="minor"/>
    </font>
    <font>
      <sz val="11"/>
      <color rgb="FF0070C0"/>
      <name val="Calibri"/>
      <family val="2"/>
      <scheme val="minor"/>
    </font>
    <font>
      <sz val="11"/>
      <color indexed="10"/>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5" fillId="0" borderId="0"/>
    <xf numFmtId="0" fontId="6" fillId="0" borderId="0"/>
    <xf numFmtId="0" fontId="5" fillId="0" borderId="0"/>
  </cellStyleXfs>
  <cellXfs count="184">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9" fillId="0" borderId="0" xfId="0" applyFont="1" applyFill="1" applyAlignment="1">
      <alignment horizontal="center" vertical="center"/>
    </xf>
    <xf numFmtId="0" fontId="8" fillId="0" borderId="5" xfId="0" applyFont="1" applyFill="1" applyBorder="1" applyAlignment="1">
      <alignment horizontal="center" vertical="center"/>
    </xf>
    <xf numFmtId="1" fontId="8" fillId="0" borderId="5"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center"/>
    </xf>
    <xf numFmtId="0" fontId="10" fillId="0" borderId="0" xfId="0" applyFont="1"/>
    <xf numFmtId="0" fontId="8" fillId="0" borderId="5" xfId="1" applyFont="1" applyBorder="1" applyAlignment="1">
      <alignment horizontal="center" vertical="center"/>
    </xf>
    <xf numFmtId="0" fontId="9" fillId="0" borderId="0" xfId="0" applyFont="1" applyAlignment="1">
      <alignment horizontal="center"/>
    </xf>
    <xf numFmtId="0" fontId="11" fillId="0" borderId="0" xfId="0" applyFont="1" applyAlignment="1">
      <alignment horizontal="center"/>
    </xf>
    <xf numFmtId="0" fontId="9" fillId="0" borderId="0" xfId="0" applyFont="1" applyBorder="1" applyAlignment="1">
      <alignment horizontal="center"/>
    </xf>
    <xf numFmtId="0" fontId="11" fillId="0" borderId="0" xfId="0" applyFont="1" applyBorder="1" applyAlignment="1">
      <alignment horizontal="center"/>
    </xf>
    <xf numFmtId="0" fontId="9" fillId="0" borderId="6" xfId="0" applyFont="1" applyBorder="1" applyAlignment="1">
      <alignment horizontal="center"/>
    </xf>
    <xf numFmtId="0" fontId="11" fillId="0" borderId="6" xfId="0" applyFont="1" applyBorder="1" applyAlignment="1">
      <alignment horizontal="center"/>
    </xf>
    <xf numFmtId="0" fontId="10" fillId="0" borderId="0" xfId="0" applyFont="1" applyBorder="1"/>
    <xf numFmtId="0" fontId="12" fillId="0" borderId="5" xfId="0" applyFont="1" applyBorder="1" applyAlignment="1">
      <alignment horizontal="center" vertical="center"/>
    </xf>
    <xf numFmtId="1" fontId="9" fillId="0" borderId="0" xfId="0" applyNumberFormat="1" applyFont="1" applyFill="1" applyAlignment="1">
      <alignment horizontal="center" vertical="center"/>
    </xf>
    <xf numFmtId="164" fontId="9" fillId="0" borderId="0" xfId="0" applyNumberFormat="1" applyFont="1" applyFill="1" applyAlignment="1">
      <alignment horizontal="center" vertical="center"/>
    </xf>
    <xf numFmtId="0" fontId="9" fillId="0" borderId="0" xfId="0" applyFont="1"/>
    <xf numFmtId="0" fontId="8" fillId="0" borderId="5" xfId="0" applyFont="1" applyBorder="1" applyAlignment="1">
      <alignment horizontal="center" vertical="center"/>
    </xf>
    <xf numFmtId="0" fontId="10" fillId="0" borderId="0" xfId="0" applyFont="1" applyAlignment="1">
      <alignment horizontal="center"/>
    </xf>
    <xf numFmtId="0" fontId="9" fillId="0" borderId="0" xfId="0" applyFont="1" applyBorder="1"/>
    <xf numFmtId="0" fontId="16" fillId="0" borderId="0" xfId="0" applyFont="1" applyBorder="1"/>
    <xf numFmtId="0" fontId="8" fillId="0" borderId="0" xfId="0" applyFont="1" applyBorder="1"/>
    <xf numFmtId="0" fontId="13" fillId="0" borderId="0" xfId="0" applyFont="1" applyFill="1" applyBorder="1" applyAlignment="1">
      <alignment horizontal="left"/>
    </xf>
    <xf numFmtId="0" fontId="9" fillId="0" borderId="0" xfId="0" applyFont="1" applyFill="1"/>
    <xf numFmtId="0" fontId="9" fillId="0" borderId="0" xfId="0" applyFont="1" applyFill="1" applyBorder="1"/>
    <xf numFmtId="0" fontId="8" fillId="0" borderId="0" xfId="0" applyFont="1" applyFill="1" applyBorder="1"/>
    <xf numFmtId="0" fontId="18" fillId="2" borderId="2" xfId="0" applyFont="1" applyFill="1" applyBorder="1" applyAlignment="1">
      <alignment vertical="top" wrapText="1"/>
    </xf>
    <xf numFmtId="0" fontId="18" fillId="0" borderId="2" xfId="0" applyFont="1" applyFill="1" applyBorder="1" applyAlignment="1">
      <alignment vertical="top" wrapText="1"/>
    </xf>
    <xf numFmtId="0" fontId="19" fillId="0" borderId="2" xfId="0" applyFont="1" applyFill="1" applyBorder="1" applyAlignment="1">
      <alignment vertical="top" wrapText="1"/>
    </xf>
    <xf numFmtId="0" fontId="18" fillId="0" borderId="2" xfId="0" applyFont="1" applyBorder="1"/>
    <xf numFmtId="0" fontId="18" fillId="0" borderId="3" xfId="0" applyFont="1" applyBorder="1"/>
    <xf numFmtId="0" fontId="18" fillId="0" borderId="0" xfId="0" applyFont="1" applyBorder="1"/>
    <xf numFmtId="0" fontId="19"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Border="1" applyAlignment="1">
      <alignment vertical="center"/>
    </xf>
    <xf numFmtId="0" fontId="18" fillId="0" borderId="0" xfId="0" applyFont="1" applyFill="1" applyAlignment="1">
      <alignment horizontal="center" vertical="center"/>
    </xf>
    <xf numFmtId="0" fontId="3" fillId="0" borderId="0" xfId="0" applyFont="1" applyBorder="1" applyAlignment="1">
      <alignment horizontal="center" vertical="center"/>
    </xf>
    <xf numFmtId="0" fontId="18" fillId="0" borderId="0" xfId="0" applyFont="1"/>
    <xf numFmtId="0" fontId="17" fillId="0" borderId="2" xfId="0" applyFont="1" applyFill="1" applyBorder="1" applyAlignment="1">
      <alignment vertical="top" wrapText="1"/>
    </xf>
    <xf numFmtId="166" fontId="8" fillId="0" borderId="5"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 fontId="9" fillId="0" borderId="0" xfId="0" applyNumberFormat="1" applyFont="1" applyAlignment="1">
      <alignment horizontal="center"/>
    </xf>
    <xf numFmtId="166" fontId="9" fillId="0" borderId="0" xfId="0" applyNumberFormat="1" applyFont="1" applyAlignment="1">
      <alignment horizontal="center"/>
    </xf>
    <xf numFmtId="165" fontId="9" fillId="0" borderId="0" xfId="0" applyNumberFormat="1" applyFont="1" applyAlignment="1">
      <alignment horizontal="center"/>
    </xf>
    <xf numFmtId="0" fontId="20" fillId="0" borderId="0" xfId="0" applyFont="1" applyFill="1" applyBorder="1" applyAlignment="1">
      <alignment horizontal="left"/>
    </xf>
    <xf numFmtId="0" fontId="9" fillId="0" borderId="0" xfId="1" applyFont="1" applyBorder="1" applyAlignment="1">
      <alignment horizontal="center" vertical="center"/>
    </xf>
    <xf numFmtId="0" fontId="11" fillId="0" borderId="0" xfId="0" applyFont="1" applyBorder="1" applyAlignment="1">
      <alignment horizontal="right"/>
    </xf>
    <xf numFmtId="0" fontId="9" fillId="0" borderId="6" xfId="1" applyFont="1" applyBorder="1" applyAlignment="1">
      <alignment horizontal="center" vertical="center"/>
    </xf>
    <xf numFmtId="1" fontId="9" fillId="0" borderId="0" xfId="1" applyNumberFormat="1" applyFont="1" applyAlignment="1">
      <alignment horizontal="center"/>
    </xf>
    <xf numFmtId="1" fontId="9" fillId="0" borderId="0" xfId="1" applyNumberFormat="1" applyFont="1" applyBorder="1" applyAlignment="1">
      <alignment horizontal="center"/>
    </xf>
    <xf numFmtId="0" fontId="9" fillId="0" borderId="0" xfId="0" applyFont="1" applyFill="1" applyBorder="1" applyAlignment="1">
      <alignment horizontal="center" vertical="center"/>
    </xf>
    <xf numFmtId="1" fontId="9"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12" fillId="0" borderId="5" xfId="0" applyFont="1" applyBorder="1" applyAlignment="1">
      <alignment horizontal="center"/>
    </xf>
    <xf numFmtId="0" fontId="8" fillId="0" borderId="5" xfId="0" applyFont="1" applyBorder="1" applyAlignment="1">
      <alignment horizontal="center"/>
    </xf>
    <xf numFmtId="164" fontId="9" fillId="0" borderId="0" xfId="0" applyNumberFormat="1" applyFont="1" applyAlignment="1">
      <alignment horizontal="center"/>
    </xf>
    <xf numFmtId="164" fontId="9" fillId="0" borderId="0" xfId="0" applyNumberFormat="1" applyFont="1" applyBorder="1" applyAlignment="1">
      <alignment horizontal="center"/>
    </xf>
    <xf numFmtId="165" fontId="9" fillId="0" borderId="0" xfId="0" applyNumberFormat="1" applyFont="1" applyBorder="1" applyAlignment="1">
      <alignment horizontal="center"/>
    </xf>
    <xf numFmtId="0" fontId="9" fillId="0" borderId="0" xfId="2" applyFont="1" applyAlignment="1">
      <alignment horizontal="center"/>
    </xf>
    <xf numFmtId="0" fontId="11" fillId="0" borderId="0" xfId="0" applyFont="1" applyFill="1" applyAlignment="1">
      <alignment horizontal="center"/>
    </xf>
    <xf numFmtId="0" fontId="9" fillId="0" borderId="0" xfId="2" applyFont="1" applyFill="1" applyAlignment="1">
      <alignment horizontal="center"/>
    </xf>
    <xf numFmtId="0" fontId="25" fillId="0" borderId="0" xfId="0" applyFont="1" applyAlignment="1">
      <alignment horizontal="right"/>
    </xf>
    <xf numFmtId="0" fontId="25" fillId="0" borderId="0" xfId="0" applyFont="1" applyFill="1"/>
    <xf numFmtId="0" fontId="25" fillId="0" borderId="0" xfId="0" applyFont="1" applyFill="1" applyAlignment="1">
      <alignment horizontal="right"/>
    </xf>
    <xf numFmtId="2" fontId="25" fillId="0" borderId="0" xfId="0" applyNumberFormat="1" applyFont="1" applyFill="1" applyAlignment="1">
      <alignment horizontal="center"/>
    </xf>
    <xf numFmtId="0" fontId="25" fillId="0" borderId="0" xfId="0" applyFont="1" applyFill="1" applyAlignment="1">
      <alignment horizontal="center" vertical="center"/>
    </xf>
    <xf numFmtId="0" fontId="9" fillId="0" borderId="0" xfId="0" applyFont="1" applyFill="1" applyAlignment="1">
      <alignment horizontal="center"/>
    </xf>
    <xf numFmtId="165" fontId="8" fillId="0" borderId="5"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6" fillId="0" borderId="0" xfId="0" applyFont="1"/>
    <xf numFmtId="0" fontId="28" fillId="0" borderId="0" xfId="0" applyFont="1" applyAlignment="1">
      <alignment horizontal="right"/>
    </xf>
    <xf numFmtId="2" fontId="27" fillId="0" borderId="0" xfId="3" applyNumberFormat="1" applyFont="1" applyAlignment="1">
      <alignment horizontal="center"/>
    </xf>
    <xf numFmtId="0" fontId="27" fillId="0" borderId="0" xfId="0" applyFont="1" applyAlignment="1">
      <alignment horizontal="center"/>
    </xf>
    <xf numFmtId="0" fontId="27" fillId="0" borderId="6" xfId="0" applyFont="1" applyBorder="1" applyAlignment="1">
      <alignment horizontal="center"/>
    </xf>
    <xf numFmtId="0" fontId="11" fillId="0" borderId="0" xfId="0" applyFont="1" applyFill="1" applyAlignment="1">
      <alignment horizontal="left"/>
    </xf>
    <xf numFmtId="0" fontId="11" fillId="0" borderId="0" xfId="0" applyFont="1" applyFill="1" applyAlignment="1">
      <alignment horizontal="right"/>
    </xf>
    <xf numFmtId="0" fontId="11" fillId="0" borderId="0" xfId="0" applyFont="1" applyAlignment="1">
      <alignment horizontal="left"/>
    </xf>
    <xf numFmtId="0" fontId="9" fillId="0" borderId="0" xfId="0" applyFont="1" applyFill="1" applyAlignment="1">
      <alignment horizontal="left"/>
    </xf>
    <xf numFmtId="2" fontId="29" fillId="0" borderId="0" xfId="0" applyNumberFormat="1" applyFont="1" applyFill="1" applyBorder="1" applyAlignment="1">
      <alignment horizontal="center"/>
    </xf>
    <xf numFmtId="0" fontId="15" fillId="0" borderId="0" xfId="0" applyFont="1" applyFill="1" applyAlignment="1">
      <alignment horizontal="right"/>
    </xf>
    <xf numFmtId="0" fontId="27" fillId="0" borderId="0" xfId="0" applyFont="1" applyFill="1" applyBorder="1" applyAlignment="1">
      <alignment horizontal="left"/>
    </xf>
    <xf numFmtId="2" fontId="29" fillId="0" borderId="0" xfId="0" applyNumberFormat="1" applyFont="1" applyAlignment="1">
      <alignment horizontal="center"/>
    </xf>
    <xf numFmtId="2" fontId="29" fillId="0" borderId="0" xfId="0" applyNumberFormat="1" applyFont="1" applyFill="1" applyAlignment="1">
      <alignment horizontal="center"/>
    </xf>
    <xf numFmtId="0" fontId="27" fillId="0" borderId="0" xfId="0" applyFont="1" applyFill="1" applyAlignment="1">
      <alignment horizontal="right"/>
    </xf>
    <xf numFmtId="2" fontId="31" fillId="0" borderId="0" xfId="0" applyNumberFormat="1" applyFont="1" applyFill="1" applyBorder="1" applyAlignment="1">
      <alignment horizontal="center"/>
    </xf>
    <xf numFmtId="2" fontId="13" fillId="0" borderId="0" xfId="0" applyNumberFormat="1" applyFont="1" applyFill="1" applyAlignment="1">
      <alignment horizontal="center"/>
    </xf>
    <xf numFmtId="0" fontId="9" fillId="0" borderId="0" xfId="0" applyFont="1" applyFill="1" applyAlignment="1">
      <alignment horizontal="right"/>
    </xf>
    <xf numFmtId="0" fontId="18" fillId="0" borderId="0" xfId="0" applyFont="1" applyFill="1"/>
    <xf numFmtId="0" fontId="18" fillId="0" borderId="0" xfId="0" applyFont="1" applyFill="1" applyAlignment="1">
      <alignment horizontal="center"/>
    </xf>
    <xf numFmtId="0" fontId="12" fillId="0" borderId="5" xfId="0" applyFont="1" applyFill="1" applyBorder="1" applyAlignment="1">
      <alignment horizontal="center" vertical="center"/>
    </xf>
    <xf numFmtId="0" fontId="12" fillId="0" borderId="5" xfId="0" applyFont="1" applyFill="1" applyBorder="1" applyAlignment="1">
      <alignment horizontal="center"/>
    </xf>
    <xf numFmtId="0" fontId="8" fillId="0" borderId="5" xfId="0" applyFont="1" applyFill="1" applyBorder="1" applyAlignment="1">
      <alignment horizontal="center"/>
    </xf>
    <xf numFmtId="2" fontId="9" fillId="0" borderId="0" xfId="0" applyNumberFormat="1" applyFont="1" applyFill="1" applyAlignment="1">
      <alignment horizontal="center"/>
    </xf>
    <xf numFmtId="164" fontId="9" fillId="0" borderId="0" xfId="0" applyNumberFormat="1" applyFont="1" applyFill="1" applyAlignment="1">
      <alignment horizontal="center"/>
    </xf>
    <xf numFmtId="165" fontId="9" fillId="0" borderId="0" xfId="0" applyNumberFormat="1" applyFont="1" applyFill="1" applyAlignment="1">
      <alignment horizontal="center"/>
    </xf>
    <xf numFmtId="1" fontId="9" fillId="0" borderId="0" xfId="0" applyNumberFormat="1" applyFont="1" applyFill="1" applyAlignment="1">
      <alignment horizontal="center"/>
    </xf>
    <xf numFmtId="0" fontId="9" fillId="0" borderId="0" xfId="0" applyFont="1" applyFill="1" applyBorder="1" applyAlignment="1">
      <alignment horizontal="center"/>
    </xf>
    <xf numFmtId="0" fontId="25" fillId="0" borderId="0" xfId="0" applyFont="1" applyFill="1" applyAlignment="1">
      <alignment horizontal="center"/>
    </xf>
    <xf numFmtId="0" fontId="25" fillId="0" borderId="0" xfId="0" applyFont="1" applyFill="1" applyBorder="1" applyAlignment="1">
      <alignment horizontal="center"/>
    </xf>
    <xf numFmtId="0" fontId="26" fillId="0" borderId="0" xfId="0" applyFont="1" applyFill="1"/>
    <xf numFmtId="0" fontId="26" fillId="0" borderId="0" xfId="0" applyFont="1" applyFill="1" applyAlignment="1">
      <alignment horizontal="center"/>
    </xf>
    <xf numFmtId="0" fontId="11" fillId="0" borderId="6" xfId="0" applyFont="1" applyFill="1" applyBorder="1" applyAlignment="1">
      <alignment horizontal="center"/>
    </xf>
    <xf numFmtId="0" fontId="9" fillId="0" borderId="6" xfId="0" applyFont="1" applyFill="1" applyBorder="1" applyAlignment="1">
      <alignment horizontal="center"/>
    </xf>
    <xf numFmtId="2" fontId="14" fillId="0" borderId="0" xfId="0" applyNumberFormat="1" applyFont="1" applyFill="1" applyAlignment="1">
      <alignment horizontal="center"/>
    </xf>
    <xf numFmtId="0" fontId="9" fillId="0" borderId="0" xfId="0" applyFont="1" applyFill="1" applyAlignment="1">
      <alignment horizontal="right" vertical="center"/>
    </xf>
    <xf numFmtId="0" fontId="9" fillId="0" borderId="0" xfId="0" applyFont="1" applyAlignment="1"/>
    <xf numFmtId="0" fontId="9" fillId="0" borderId="0" xfId="0" applyFont="1" applyAlignment="1">
      <alignment horizontal="left"/>
    </xf>
    <xf numFmtId="0" fontId="32" fillId="0" borderId="0" xfId="0" applyFont="1" applyFill="1" applyAlignment="1">
      <alignment horizontal="left"/>
    </xf>
    <xf numFmtId="0" fontId="32" fillId="0" borderId="0" xfId="0" applyFont="1" applyFill="1"/>
    <xf numFmtId="0" fontId="32" fillId="0" borderId="0" xfId="0" applyFont="1" applyFill="1" applyAlignment="1">
      <alignment horizontal="center" vertical="center"/>
    </xf>
    <xf numFmtId="2" fontId="33" fillId="0" borderId="0" xfId="0" applyNumberFormat="1" applyFont="1" applyFill="1" applyAlignment="1">
      <alignment horizontal="center"/>
    </xf>
    <xf numFmtId="1" fontId="29" fillId="0" borderId="0" xfId="0" applyNumberFormat="1" applyFont="1" applyFill="1" applyAlignment="1">
      <alignment horizontal="center"/>
    </xf>
    <xf numFmtId="0" fontId="30" fillId="0" borderId="0" xfId="0" applyFont="1" applyFill="1" applyAlignment="1">
      <alignment horizontal="right"/>
    </xf>
    <xf numFmtId="166" fontId="9" fillId="0" borderId="0" xfId="0" applyNumberFormat="1" applyFont="1" applyFill="1" applyAlignment="1">
      <alignment horizontal="center"/>
    </xf>
    <xf numFmtId="0" fontId="9" fillId="0" borderId="0" xfId="0" applyFont="1" applyFill="1" applyBorder="1" applyAlignment="1">
      <alignment horizontal="left"/>
    </xf>
    <xf numFmtId="1" fontId="9" fillId="0" borderId="0" xfId="0" applyNumberFormat="1" applyFont="1" applyBorder="1" applyAlignment="1">
      <alignment horizontal="center"/>
    </xf>
    <xf numFmtId="166" fontId="9" fillId="0" borderId="0" xfId="0" applyNumberFormat="1" applyFont="1" applyBorder="1" applyAlignment="1">
      <alignment horizontal="center"/>
    </xf>
    <xf numFmtId="1" fontId="9" fillId="0" borderId="6" xfId="0" applyNumberFormat="1" applyFont="1" applyBorder="1" applyAlignment="1">
      <alignment horizontal="center"/>
    </xf>
    <xf numFmtId="166" fontId="9" fillId="0" borderId="6" xfId="0" applyNumberFormat="1" applyFont="1" applyBorder="1" applyAlignment="1">
      <alignment horizontal="center"/>
    </xf>
    <xf numFmtId="2" fontId="27" fillId="0" borderId="6" xfId="3" applyNumberFormat="1" applyFont="1" applyBorder="1" applyAlignment="1">
      <alignment horizontal="center"/>
    </xf>
    <xf numFmtId="0" fontId="25" fillId="0" borderId="0" xfId="0" applyFont="1" applyBorder="1" applyAlignment="1">
      <alignment horizontal="right"/>
    </xf>
    <xf numFmtId="2" fontId="29" fillId="0" borderId="0" xfId="0" applyNumberFormat="1" applyFont="1" applyBorder="1" applyAlignment="1">
      <alignment horizontal="center"/>
    </xf>
    <xf numFmtId="0" fontId="11" fillId="0" borderId="6" xfId="0" applyFont="1" applyFill="1" applyBorder="1" applyAlignment="1">
      <alignment horizontal="left"/>
    </xf>
    <xf numFmtId="1" fontId="9" fillId="0" borderId="6" xfId="0" applyNumberFormat="1" applyFont="1" applyFill="1" applyBorder="1" applyAlignment="1">
      <alignment horizontal="center"/>
    </xf>
    <xf numFmtId="166" fontId="9" fillId="0" borderId="6" xfId="0" applyNumberFormat="1" applyFont="1" applyFill="1" applyBorder="1" applyAlignment="1">
      <alignment horizontal="center"/>
    </xf>
    <xf numFmtId="0" fontId="9" fillId="0" borderId="6" xfId="0" applyFont="1" applyFill="1" applyBorder="1" applyAlignment="1">
      <alignment horizontal="center" vertical="center"/>
    </xf>
    <xf numFmtId="1" fontId="9" fillId="0" borderId="6" xfId="0" applyNumberFormat="1" applyFont="1" applyFill="1" applyBorder="1" applyAlignment="1">
      <alignment horizontal="center" vertical="center"/>
    </xf>
    <xf numFmtId="164" fontId="9" fillId="0" borderId="6" xfId="0" applyNumberFormat="1" applyFont="1" applyFill="1" applyBorder="1" applyAlignment="1">
      <alignment horizontal="center" vertical="center"/>
    </xf>
    <xf numFmtId="0" fontId="25" fillId="0" borderId="0" xfId="0" applyFont="1" applyFill="1" applyBorder="1"/>
    <xf numFmtId="165" fontId="9" fillId="0" borderId="6" xfId="0" applyNumberFormat="1" applyFont="1" applyBorder="1" applyAlignment="1">
      <alignment horizontal="center"/>
    </xf>
    <xf numFmtId="165" fontId="8" fillId="0" borderId="5" xfId="0" applyNumberFormat="1" applyFont="1" applyFill="1" applyBorder="1" applyAlignment="1">
      <alignment horizontal="center" vertical="center" wrapText="1"/>
    </xf>
    <xf numFmtId="165" fontId="9" fillId="0" borderId="6" xfId="0" applyNumberFormat="1" applyFont="1" applyFill="1" applyBorder="1" applyAlignment="1">
      <alignment horizontal="center"/>
    </xf>
    <xf numFmtId="165" fontId="9" fillId="0" borderId="0" xfId="0" applyNumberFormat="1" applyFont="1" applyFill="1" applyBorder="1" applyAlignment="1">
      <alignment horizontal="center" vertical="center"/>
    </xf>
    <xf numFmtId="165" fontId="9" fillId="0" borderId="0" xfId="0" applyNumberFormat="1" applyFont="1" applyFill="1" applyAlignment="1">
      <alignment horizontal="center" vertical="center"/>
    </xf>
    <xf numFmtId="165" fontId="9" fillId="0" borderId="6" xfId="0" applyNumberFormat="1" applyFont="1" applyFill="1" applyBorder="1" applyAlignment="1">
      <alignment horizontal="center" vertical="center"/>
    </xf>
    <xf numFmtId="2" fontId="9" fillId="0" borderId="0" xfId="0" applyNumberFormat="1" applyFont="1" applyFill="1" applyAlignment="1">
      <alignment horizontal="center" vertical="center"/>
    </xf>
    <xf numFmtId="2" fontId="9" fillId="0" borderId="0" xfId="0" applyNumberFormat="1" applyFont="1" applyFill="1" applyBorder="1" applyAlignment="1">
      <alignment horizontal="center" vertical="center"/>
    </xf>
    <xf numFmtId="2" fontId="11" fillId="0" borderId="0" xfId="0" applyNumberFormat="1" applyFont="1" applyAlignment="1">
      <alignment horizontal="center"/>
    </xf>
    <xf numFmtId="2" fontId="9" fillId="0" borderId="6" xfId="0" applyNumberFormat="1" applyFont="1" applyFill="1" applyBorder="1" applyAlignment="1">
      <alignment horizontal="center" vertical="center"/>
    </xf>
    <xf numFmtId="0" fontId="36" fillId="0" borderId="0" xfId="0" applyFont="1" applyFill="1" applyAlignment="1">
      <alignment horizontal="center"/>
    </xf>
    <xf numFmtId="2" fontId="11" fillId="0" borderId="0" xfId="0" applyNumberFormat="1" applyFont="1" applyFill="1" applyAlignment="1">
      <alignment horizontal="center"/>
    </xf>
    <xf numFmtId="2" fontId="9" fillId="0" borderId="0" xfId="0" applyNumberFormat="1" applyFont="1" applyBorder="1" applyAlignment="1">
      <alignment horizontal="center" vertical="center"/>
    </xf>
    <xf numFmtId="2" fontId="11" fillId="0" borderId="6" xfId="0" applyNumberFormat="1" applyFont="1" applyFill="1" applyBorder="1" applyAlignment="1">
      <alignment horizontal="center"/>
    </xf>
    <xf numFmtId="0" fontId="29" fillId="0" borderId="0" xfId="0" applyFont="1" applyFill="1" applyAlignment="1">
      <alignment horizontal="right"/>
    </xf>
    <xf numFmtId="0" fontId="33" fillId="0" borderId="0" xfId="0" applyFont="1" applyFill="1" applyAlignment="1">
      <alignment horizontal="right"/>
    </xf>
    <xf numFmtId="0" fontId="11" fillId="0" borderId="6" xfId="0" applyFont="1" applyFill="1" applyBorder="1" applyAlignment="1">
      <alignment horizontal="right"/>
    </xf>
    <xf numFmtId="0" fontId="15" fillId="0" borderId="6" xfId="0" applyFont="1" applyFill="1" applyBorder="1" applyAlignment="1">
      <alignment horizontal="right"/>
    </xf>
    <xf numFmtId="0" fontId="10" fillId="0" borderId="0" xfId="0" applyFont="1" applyAlignment="1">
      <alignment horizontal="center"/>
    </xf>
    <xf numFmtId="0" fontId="19" fillId="2" borderId="1" xfId="0" applyFont="1" applyFill="1" applyBorder="1" applyAlignment="1">
      <alignment vertical="top" wrapText="1"/>
    </xf>
    <xf numFmtId="0" fontId="19" fillId="2" borderId="2" xfId="0" applyFont="1" applyFill="1" applyBorder="1" applyAlignment="1">
      <alignment vertical="top" wrapText="1"/>
    </xf>
    <xf numFmtId="0" fontId="38" fillId="0" borderId="0" xfId="0" applyFont="1" applyFill="1"/>
    <xf numFmtId="0" fontId="18" fillId="0" borderId="4" xfId="0" applyFont="1" applyBorder="1"/>
    <xf numFmtId="0" fontId="39" fillId="0" borderId="0" xfId="0" applyFont="1" applyAlignment="1">
      <alignment vertical="top"/>
    </xf>
    <xf numFmtId="0" fontId="18" fillId="0" borderId="0" xfId="0" applyFont="1" applyAlignment="1">
      <alignment vertical="top"/>
    </xf>
    <xf numFmtId="0" fontId="39" fillId="0" borderId="0" xfId="0" applyFont="1"/>
    <xf numFmtId="0" fontId="20" fillId="0" borderId="0" xfId="0" applyFont="1"/>
    <xf numFmtId="0" fontId="19" fillId="0" borderId="0" xfId="0" applyFont="1" applyBorder="1" applyAlignment="1">
      <alignment vertical="center"/>
    </xf>
    <xf numFmtId="0" fontId="9" fillId="0" borderId="0" xfId="0" applyFont="1" applyFill="1" applyBorder="1" applyAlignment="1">
      <alignment horizontal="left" vertical="center"/>
    </xf>
    <xf numFmtId="1" fontId="27" fillId="0" borderId="0" xfId="0" applyNumberFormat="1" applyFont="1" applyBorder="1" applyAlignment="1">
      <alignment horizontal="left" vertical="center"/>
    </xf>
    <xf numFmtId="166" fontId="27" fillId="0" borderId="0" xfId="0" applyNumberFormat="1" applyFont="1" applyBorder="1" applyAlignment="1">
      <alignment horizontal="left" vertical="center"/>
    </xf>
    <xf numFmtId="0" fontId="27" fillId="0" borderId="0" xfId="0" applyFont="1" applyBorder="1" applyAlignment="1">
      <alignment horizontal="center" vertical="center"/>
    </xf>
    <xf numFmtId="0" fontId="9" fillId="0" borderId="0" xfId="0" applyFont="1" applyFill="1" applyAlignment="1">
      <alignment horizontal="left" vertical="center"/>
    </xf>
    <xf numFmtId="165" fontId="9" fillId="0" borderId="0" xfId="0" applyNumberFormat="1" applyFont="1"/>
    <xf numFmtId="0" fontId="18" fillId="0" borderId="0" xfId="0" applyFont="1" applyAlignment="1">
      <alignment vertical="center"/>
    </xf>
    <xf numFmtId="164" fontId="11" fillId="0" borderId="0" xfId="0" applyNumberFormat="1" applyFont="1" applyAlignment="1">
      <alignment horizontal="center"/>
    </xf>
    <xf numFmtId="165" fontId="11" fillId="0" borderId="0" xfId="0" applyNumberFormat="1" applyFont="1" applyAlignment="1">
      <alignment horizontal="center"/>
    </xf>
    <xf numFmtId="164" fontId="11" fillId="0" borderId="0" xfId="0" applyNumberFormat="1" applyFont="1" applyFill="1" applyAlignment="1">
      <alignment horizontal="center"/>
    </xf>
    <xf numFmtId="165" fontId="11" fillId="0" borderId="0" xfId="0" applyNumberFormat="1" applyFont="1" applyFill="1" applyAlignment="1">
      <alignment horizontal="center"/>
    </xf>
    <xf numFmtId="0" fontId="28" fillId="0" borderId="0" xfId="0" applyFont="1" applyAlignment="1">
      <alignment horizontal="center"/>
    </xf>
    <xf numFmtId="0" fontId="11" fillId="0" borderId="0" xfId="0" applyFont="1" applyFill="1" applyBorder="1" applyAlignment="1">
      <alignment horizontal="left"/>
    </xf>
    <xf numFmtId="0" fontId="11" fillId="0" borderId="0" xfId="0" applyFont="1" applyFill="1" applyBorder="1" applyAlignment="1">
      <alignment horizontal="right"/>
    </xf>
    <xf numFmtId="0" fontId="15" fillId="0" borderId="0" xfId="0" applyFont="1" applyFill="1" applyBorder="1" applyAlignment="1">
      <alignment horizontal="right"/>
    </xf>
    <xf numFmtId="0" fontId="11" fillId="0" borderId="0" xfId="0" applyFont="1" applyFill="1" applyBorder="1" applyAlignment="1">
      <alignment horizontal="center"/>
    </xf>
    <xf numFmtId="15" fontId="9" fillId="0" borderId="0" xfId="0" applyNumberFormat="1" applyFont="1" applyFill="1" applyBorder="1" applyAlignment="1">
      <alignment horizontal="left"/>
    </xf>
    <xf numFmtId="0" fontId="9" fillId="0" borderId="0" xfId="0" applyFont="1" applyFill="1" applyBorder="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center"/>
    </xf>
  </cellXfs>
  <cellStyles count="4">
    <cellStyle name="Normal" xfId="0" builtinId="0"/>
    <cellStyle name="Normal 2" xfId="2"/>
    <cellStyle name="Normal 3" xfId="1"/>
    <cellStyle name="Normal 5"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2"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abSelected="1" workbookViewId="0"/>
  </sheetViews>
  <sheetFormatPr defaultColWidth="9" defaultRowHeight="15"/>
  <cols>
    <col min="1" max="1" width="122.140625" style="42" customWidth="1"/>
    <col min="2" max="2" width="51.28515625" style="42" customWidth="1"/>
    <col min="3" max="16384" width="9" style="42"/>
  </cols>
  <sheetData>
    <row r="1" spans="1:2">
      <c r="A1" s="153" t="s">
        <v>18</v>
      </c>
    </row>
    <row r="2" spans="1:2">
      <c r="A2" s="33" t="s">
        <v>388</v>
      </c>
    </row>
    <row r="3" spans="1:2" ht="15" customHeight="1">
      <c r="A3" s="154"/>
    </row>
    <row r="4" spans="1:2" s="92" customFormat="1" ht="37.5">
      <c r="A4" s="43" t="s">
        <v>196</v>
      </c>
    </row>
    <row r="5" spans="1:2" ht="15" customHeight="1">
      <c r="A5" s="154"/>
    </row>
    <row r="6" spans="1:2" s="92" customFormat="1">
      <c r="A6" s="32" t="s">
        <v>385</v>
      </c>
      <c r="B6" s="155"/>
    </row>
    <row r="7" spans="1:2">
      <c r="A7" s="156"/>
      <c r="B7" s="36"/>
    </row>
    <row r="8" spans="1:2" s="92" customFormat="1" ht="198" customHeight="1">
      <c r="A8" s="33" t="s">
        <v>444</v>
      </c>
    </row>
    <row r="9" spans="1:2" ht="15" customHeight="1">
      <c r="A9" s="33"/>
    </row>
    <row r="10" spans="1:2" ht="60">
      <c r="A10" s="33" t="s">
        <v>437</v>
      </c>
    </row>
    <row r="11" spans="1:2">
      <c r="A11" s="33"/>
    </row>
    <row r="12" spans="1:2" ht="79.5" customHeight="1">
      <c r="A12" s="32" t="s">
        <v>386</v>
      </c>
    </row>
    <row r="13" spans="1:2" ht="37.5" customHeight="1">
      <c r="A13" s="32" t="s">
        <v>19</v>
      </c>
    </row>
    <row r="14" spans="1:2" ht="45">
      <c r="A14" s="32" t="s">
        <v>390</v>
      </c>
    </row>
    <row r="15" spans="1:2">
      <c r="A15" s="31"/>
    </row>
    <row r="16" spans="1:2" s="158" customFormat="1" ht="90">
      <c r="A16" s="32" t="s">
        <v>389</v>
      </c>
      <c r="B16" s="157"/>
    </row>
    <row r="17" spans="1:2" ht="6.95" customHeight="1">
      <c r="A17" s="31"/>
    </row>
    <row r="18" spans="1:2">
      <c r="A18" s="34" t="s">
        <v>192</v>
      </c>
      <c r="B18" s="159"/>
    </row>
    <row r="19" spans="1:2">
      <c r="A19" s="34" t="s">
        <v>193</v>
      </c>
    </row>
    <row r="20" spans="1:2">
      <c r="A20" s="34" t="s">
        <v>194</v>
      </c>
    </row>
    <row r="21" spans="1:2">
      <c r="A21" s="34" t="s">
        <v>20</v>
      </c>
    </row>
    <row r="22" spans="1:2">
      <c r="A22" s="35" t="s">
        <v>21</v>
      </c>
    </row>
    <row r="23" spans="1:2">
      <c r="A23" s="36"/>
    </row>
  </sheetData>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sqref="A1:D1"/>
    </sheetView>
  </sheetViews>
  <sheetFormatPr defaultColWidth="9" defaultRowHeight="12"/>
  <cols>
    <col min="1" max="1" width="15.85546875" style="9" bestFit="1" customWidth="1"/>
    <col min="2" max="2" width="13.42578125" style="23" customWidth="1"/>
    <col min="3" max="3" width="16.140625" style="23" customWidth="1"/>
    <col min="4" max="4" width="9" style="23"/>
    <col min="5" max="5" width="9" style="9" customWidth="1"/>
    <col min="6" max="6" width="9" style="17"/>
    <col min="7" max="16384" width="9" style="9"/>
  </cols>
  <sheetData>
    <row r="1" spans="1:9" s="42" customFormat="1" ht="38.25" customHeight="1">
      <c r="A1" s="182" t="s">
        <v>290</v>
      </c>
      <c r="B1" s="181"/>
      <c r="C1" s="181"/>
      <c r="D1" s="181"/>
      <c r="F1" s="9"/>
      <c r="G1" s="183"/>
      <c r="H1" s="183"/>
      <c r="I1" s="9"/>
    </row>
    <row r="2" spans="1:9" ht="12.75">
      <c r="A2" s="10" t="s">
        <v>67</v>
      </c>
      <c r="B2" s="10" t="s">
        <v>58</v>
      </c>
      <c r="C2" s="10" t="s">
        <v>68</v>
      </c>
      <c r="D2" s="10" t="s">
        <v>69</v>
      </c>
      <c r="F2" s="21"/>
      <c r="G2" s="21"/>
      <c r="H2" s="21"/>
      <c r="I2" s="21"/>
    </row>
    <row r="3" spans="1:9" s="21" customFormat="1" ht="14.25">
      <c r="A3" s="50" t="s">
        <v>228</v>
      </c>
      <c r="B3" s="12" t="s">
        <v>236</v>
      </c>
      <c r="C3" s="12">
        <v>0.01</v>
      </c>
      <c r="D3" s="12" t="s">
        <v>97</v>
      </c>
      <c r="F3" s="51"/>
      <c r="G3" s="51"/>
    </row>
    <row r="4" spans="1:9" s="21" customFormat="1" ht="12.75">
      <c r="A4" s="50" t="s">
        <v>228</v>
      </c>
      <c r="B4" s="12" t="s">
        <v>231</v>
      </c>
      <c r="C4" s="12">
        <v>0.01</v>
      </c>
      <c r="D4" s="12" t="s">
        <v>97</v>
      </c>
      <c r="F4" s="51"/>
      <c r="G4" s="51"/>
    </row>
    <row r="5" spans="1:9" s="21" customFormat="1" ht="14.25">
      <c r="A5" s="50" t="s">
        <v>228</v>
      </c>
      <c r="B5" s="12" t="s">
        <v>237</v>
      </c>
      <c r="C5" s="12">
        <v>0.01</v>
      </c>
      <c r="D5" s="12" t="s">
        <v>97</v>
      </c>
      <c r="F5" s="51"/>
      <c r="G5" s="51"/>
    </row>
    <row r="6" spans="1:9" s="21" customFormat="1" ht="14.25">
      <c r="A6" s="50" t="s">
        <v>228</v>
      </c>
      <c r="B6" s="12" t="s">
        <v>239</v>
      </c>
      <c r="C6" s="12">
        <v>0.01</v>
      </c>
      <c r="D6" s="12" t="s">
        <v>97</v>
      </c>
      <c r="F6" s="51"/>
      <c r="G6" s="51"/>
    </row>
    <row r="7" spans="1:9" s="21" customFormat="1" ht="12.75">
      <c r="A7" s="50" t="s">
        <v>228</v>
      </c>
      <c r="B7" s="12" t="s">
        <v>230</v>
      </c>
      <c r="C7" s="12">
        <v>0.01</v>
      </c>
      <c r="D7" s="12" t="s">
        <v>97</v>
      </c>
      <c r="F7" s="51"/>
      <c r="G7" s="51"/>
    </row>
    <row r="8" spans="1:9" s="21" customFormat="1" ht="12.75">
      <c r="A8" s="50" t="s">
        <v>228</v>
      </c>
      <c r="B8" s="12" t="s">
        <v>229</v>
      </c>
      <c r="C8" s="50">
        <v>1E-3</v>
      </c>
      <c r="D8" s="12" t="s">
        <v>97</v>
      </c>
      <c r="F8" s="51"/>
      <c r="G8" s="51"/>
    </row>
    <row r="9" spans="1:9" s="21" customFormat="1" ht="14.25">
      <c r="A9" s="50" t="s">
        <v>228</v>
      </c>
      <c r="B9" s="12" t="s">
        <v>238</v>
      </c>
      <c r="C9" s="12">
        <v>0.01</v>
      </c>
      <c r="D9" s="12" t="s">
        <v>97</v>
      </c>
      <c r="F9" s="51"/>
      <c r="G9" s="51"/>
    </row>
    <row r="10" spans="1:9" s="21" customFormat="1" ht="14.25">
      <c r="A10" s="50" t="s">
        <v>228</v>
      </c>
      <c r="B10" s="11" t="s">
        <v>241</v>
      </c>
      <c r="C10" s="12">
        <v>0.01</v>
      </c>
      <c r="D10" s="12" t="s">
        <v>97</v>
      </c>
      <c r="F10" s="51"/>
      <c r="G10" s="51"/>
    </row>
    <row r="11" spans="1:9" s="21" customFormat="1" ht="14.25">
      <c r="A11" s="50" t="s">
        <v>228</v>
      </c>
      <c r="B11" s="12" t="s">
        <v>235</v>
      </c>
      <c r="C11" s="12">
        <v>0.01</v>
      </c>
      <c r="D11" s="12" t="s">
        <v>97</v>
      </c>
      <c r="F11" s="51"/>
      <c r="G11" s="51"/>
    </row>
    <row r="12" spans="1:9" s="21" customFormat="1" ht="14.25">
      <c r="A12" s="50" t="s">
        <v>228</v>
      </c>
      <c r="B12" s="12" t="s">
        <v>240</v>
      </c>
      <c r="C12" s="50">
        <v>1E-3</v>
      </c>
      <c r="D12" s="12" t="s">
        <v>97</v>
      </c>
      <c r="F12" s="51"/>
      <c r="G12" s="51"/>
    </row>
    <row r="13" spans="1:9" s="21" customFormat="1" ht="12.75">
      <c r="A13" s="50" t="s">
        <v>228</v>
      </c>
      <c r="B13" s="11" t="s">
        <v>232</v>
      </c>
      <c r="C13" s="12">
        <v>0.01</v>
      </c>
      <c r="D13" s="12" t="s">
        <v>97</v>
      </c>
      <c r="F13" s="51"/>
      <c r="G13" s="51"/>
    </row>
    <row r="14" spans="1:9" s="21" customFormat="1" ht="12.75">
      <c r="A14" s="50" t="s">
        <v>228</v>
      </c>
      <c r="B14" s="11" t="s">
        <v>233</v>
      </c>
      <c r="C14" s="12">
        <v>0.01</v>
      </c>
      <c r="D14" s="12" t="s">
        <v>97</v>
      </c>
      <c r="F14" s="51"/>
      <c r="G14" s="51"/>
    </row>
    <row r="15" spans="1:9" s="21" customFormat="1" ht="12.75">
      <c r="A15" s="11" t="s">
        <v>149</v>
      </c>
      <c r="B15" s="12" t="s">
        <v>70</v>
      </c>
      <c r="C15" s="11">
        <v>0.5</v>
      </c>
      <c r="D15" s="12" t="s">
        <v>71</v>
      </c>
      <c r="F15" s="51"/>
      <c r="G15" s="51"/>
    </row>
    <row r="16" spans="1:9" s="21" customFormat="1" ht="12.75">
      <c r="A16" s="11" t="s">
        <v>149</v>
      </c>
      <c r="B16" s="12" t="s">
        <v>72</v>
      </c>
      <c r="C16" s="11">
        <v>5</v>
      </c>
      <c r="D16" s="12" t="s">
        <v>71</v>
      </c>
      <c r="F16" s="51"/>
      <c r="G16" s="51"/>
    </row>
    <row r="17" spans="1:7" s="21" customFormat="1" ht="12.75">
      <c r="A17" s="50" t="s">
        <v>228</v>
      </c>
      <c r="B17" s="12" t="s">
        <v>103</v>
      </c>
      <c r="C17" s="11">
        <v>2</v>
      </c>
      <c r="D17" s="12" t="s">
        <v>71</v>
      </c>
      <c r="F17" s="51"/>
      <c r="G17" s="51"/>
    </row>
    <row r="18" spans="1:7" s="21" customFormat="1" ht="12.75">
      <c r="A18" s="50" t="s">
        <v>228</v>
      </c>
      <c r="B18" s="12" t="s">
        <v>123</v>
      </c>
      <c r="C18" s="11">
        <v>1</v>
      </c>
      <c r="D18" s="12" t="s">
        <v>71</v>
      </c>
      <c r="F18" s="51"/>
      <c r="G18" s="51"/>
    </row>
    <row r="19" spans="1:7" s="21" customFormat="1" ht="12.75">
      <c r="A19" s="11" t="s">
        <v>149</v>
      </c>
      <c r="B19" s="12" t="s">
        <v>148</v>
      </c>
      <c r="C19" s="11">
        <v>0.4</v>
      </c>
      <c r="D19" s="12" t="s">
        <v>71</v>
      </c>
      <c r="F19" s="51"/>
      <c r="G19" s="51"/>
    </row>
    <row r="20" spans="1:7" s="21" customFormat="1" ht="12.75">
      <c r="A20" s="11" t="s">
        <v>149</v>
      </c>
      <c r="B20" s="12" t="s">
        <v>73</v>
      </c>
      <c r="C20" s="11">
        <v>0.1</v>
      </c>
      <c r="D20" s="12" t="s">
        <v>71</v>
      </c>
      <c r="F20" s="51"/>
      <c r="G20" s="51"/>
    </row>
    <row r="21" spans="1:7" s="21" customFormat="1" ht="12.75">
      <c r="A21" s="11" t="s">
        <v>149</v>
      </c>
      <c r="B21" s="12" t="s">
        <v>74</v>
      </c>
      <c r="C21" s="11">
        <v>1</v>
      </c>
      <c r="D21" s="12" t="s">
        <v>71</v>
      </c>
      <c r="F21" s="51"/>
      <c r="G21" s="51"/>
    </row>
    <row r="22" spans="1:7" s="21" customFormat="1" ht="12.75">
      <c r="A22" s="11" t="s">
        <v>149</v>
      </c>
      <c r="B22" s="12" t="s">
        <v>105</v>
      </c>
      <c r="C22" s="11">
        <v>20</v>
      </c>
      <c r="D22" s="12" t="s">
        <v>71</v>
      </c>
      <c r="F22" s="51"/>
      <c r="G22" s="51"/>
    </row>
    <row r="23" spans="1:7" s="21" customFormat="1" ht="12.75">
      <c r="A23" s="11" t="s">
        <v>149</v>
      </c>
      <c r="B23" s="12" t="s">
        <v>75</v>
      </c>
      <c r="C23" s="11">
        <v>0.5</v>
      </c>
      <c r="D23" s="12" t="s">
        <v>71</v>
      </c>
      <c r="F23" s="51"/>
      <c r="G23" s="51"/>
    </row>
    <row r="24" spans="1:7" s="21" customFormat="1" ht="12.75">
      <c r="A24" s="11" t="s">
        <v>149</v>
      </c>
      <c r="B24" s="12" t="s">
        <v>130</v>
      </c>
      <c r="C24" s="11">
        <v>10</v>
      </c>
      <c r="D24" s="12" t="s">
        <v>71</v>
      </c>
      <c r="F24" s="51"/>
      <c r="G24" s="51"/>
    </row>
    <row r="25" spans="1:7" s="21" customFormat="1" ht="12.75">
      <c r="A25" s="11" t="s">
        <v>149</v>
      </c>
      <c r="B25" s="12" t="s">
        <v>137</v>
      </c>
      <c r="C25" s="11">
        <v>0.1</v>
      </c>
      <c r="D25" s="12" t="s">
        <v>71</v>
      </c>
      <c r="F25" s="51"/>
      <c r="G25" s="51"/>
    </row>
    <row r="26" spans="1:7" s="21" customFormat="1" ht="12.75">
      <c r="A26" s="11" t="s">
        <v>149</v>
      </c>
      <c r="B26" s="12" t="s">
        <v>139</v>
      </c>
      <c r="C26" s="11">
        <v>0.1</v>
      </c>
      <c r="D26" s="12" t="s">
        <v>71</v>
      </c>
      <c r="F26" s="51"/>
      <c r="G26" s="51"/>
    </row>
    <row r="27" spans="1:7" s="21" customFormat="1" ht="12.75">
      <c r="A27" s="11" t="s">
        <v>149</v>
      </c>
      <c r="B27" s="12" t="s">
        <v>76</v>
      </c>
      <c r="C27" s="11">
        <v>0.05</v>
      </c>
      <c r="D27" s="12" t="s">
        <v>71</v>
      </c>
      <c r="F27" s="51"/>
      <c r="G27" s="51"/>
    </row>
    <row r="28" spans="1:7" s="21" customFormat="1" ht="12.75">
      <c r="A28" s="11" t="s">
        <v>149</v>
      </c>
      <c r="B28" s="12" t="s">
        <v>131</v>
      </c>
      <c r="C28" s="11">
        <v>1</v>
      </c>
      <c r="D28" s="12" t="s">
        <v>71</v>
      </c>
      <c r="F28" s="51"/>
      <c r="G28" s="51"/>
    </row>
    <row r="29" spans="1:7" s="21" customFormat="1" ht="12.75">
      <c r="A29" s="11" t="s">
        <v>149</v>
      </c>
      <c r="B29" s="12" t="s">
        <v>136</v>
      </c>
      <c r="C29" s="11">
        <v>0.1</v>
      </c>
      <c r="D29" s="12" t="s">
        <v>71</v>
      </c>
      <c r="F29" s="51"/>
      <c r="G29" s="51"/>
    </row>
    <row r="30" spans="1:7" s="21" customFormat="1" ht="12.75">
      <c r="A30" s="11" t="s">
        <v>149</v>
      </c>
      <c r="B30" s="12" t="s">
        <v>132</v>
      </c>
      <c r="C30" s="11">
        <v>1</v>
      </c>
      <c r="D30" s="12" t="s">
        <v>71</v>
      </c>
      <c r="F30" s="51"/>
      <c r="G30" s="51"/>
    </row>
    <row r="31" spans="1:7" s="21" customFormat="1" ht="12.75">
      <c r="A31" s="11" t="s">
        <v>149</v>
      </c>
      <c r="B31" s="12" t="s">
        <v>77</v>
      </c>
      <c r="C31" s="11">
        <v>0.2</v>
      </c>
      <c r="D31" s="12" t="s">
        <v>71</v>
      </c>
      <c r="F31" s="51"/>
      <c r="G31" s="51"/>
    </row>
    <row r="32" spans="1:7" s="21" customFormat="1" ht="12.75">
      <c r="A32" s="11" t="s">
        <v>149</v>
      </c>
      <c r="B32" s="12" t="s">
        <v>138</v>
      </c>
      <c r="C32" s="11">
        <v>0.1</v>
      </c>
      <c r="D32" s="12" t="s">
        <v>71</v>
      </c>
      <c r="F32" s="51"/>
      <c r="G32" s="51"/>
    </row>
    <row r="33" spans="1:7" s="21" customFormat="1" ht="12.75">
      <c r="A33" s="11" t="s">
        <v>149</v>
      </c>
      <c r="B33" s="12" t="s">
        <v>143</v>
      </c>
      <c r="C33" s="11">
        <v>0.2</v>
      </c>
      <c r="D33" s="12" t="s">
        <v>71</v>
      </c>
      <c r="F33" s="51"/>
      <c r="G33" s="51"/>
    </row>
    <row r="34" spans="1:7" s="21" customFormat="1" ht="12.75">
      <c r="A34" s="11" t="s">
        <v>149</v>
      </c>
      <c r="B34" s="12" t="s">
        <v>101</v>
      </c>
      <c r="C34" s="11">
        <v>0.1</v>
      </c>
      <c r="D34" s="12" t="s">
        <v>71</v>
      </c>
      <c r="F34" s="51"/>
      <c r="G34" s="51"/>
    </row>
    <row r="35" spans="1:7" s="21" customFormat="1" ht="12.75">
      <c r="A35" s="11" t="s">
        <v>149</v>
      </c>
      <c r="B35" s="12" t="s">
        <v>106</v>
      </c>
      <c r="C35" s="11">
        <v>0.01</v>
      </c>
      <c r="D35" s="12" t="s">
        <v>71</v>
      </c>
      <c r="F35" s="51"/>
      <c r="G35" s="51"/>
    </row>
    <row r="36" spans="1:7" s="21" customFormat="1" ht="12.75">
      <c r="A36" s="11" t="s">
        <v>149</v>
      </c>
      <c r="B36" s="12" t="s">
        <v>129</v>
      </c>
      <c r="C36" s="11">
        <v>1</v>
      </c>
      <c r="D36" s="12" t="s">
        <v>71</v>
      </c>
      <c r="F36" s="51"/>
      <c r="G36" s="51"/>
    </row>
    <row r="37" spans="1:7" s="21" customFormat="1" ht="12.75">
      <c r="A37" s="11" t="s">
        <v>149</v>
      </c>
      <c r="B37" s="12" t="s">
        <v>79</v>
      </c>
      <c r="C37" s="11">
        <v>2</v>
      </c>
      <c r="D37" s="12" t="s">
        <v>71</v>
      </c>
      <c r="F37" s="51"/>
      <c r="G37" s="51"/>
    </row>
    <row r="38" spans="1:7" s="21" customFormat="1" ht="12.75">
      <c r="A38" s="11" t="s">
        <v>149</v>
      </c>
      <c r="B38" s="12" t="s">
        <v>141</v>
      </c>
      <c r="C38" s="11">
        <v>1</v>
      </c>
      <c r="D38" s="12" t="s">
        <v>71</v>
      </c>
      <c r="F38" s="51"/>
      <c r="G38" s="51"/>
    </row>
    <row r="39" spans="1:7" s="21" customFormat="1" ht="12.75">
      <c r="A39" s="11" t="s">
        <v>149</v>
      </c>
      <c r="B39" s="12" t="s">
        <v>80</v>
      </c>
      <c r="C39" s="11">
        <v>0.1</v>
      </c>
      <c r="D39" s="12" t="s">
        <v>71</v>
      </c>
      <c r="F39" s="51"/>
      <c r="G39" s="51"/>
    </row>
    <row r="40" spans="1:7" s="21" customFormat="1" ht="12.75">
      <c r="A40" s="11" t="s">
        <v>149</v>
      </c>
      <c r="B40" s="12" t="s">
        <v>81</v>
      </c>
      <c r="C40" s="11">
        <v>20</v>
      </c>
      <c r="D40" s="12" t="s">
        <v>71</v>
      </c>
      <c r="F40" s="51"/>
      <c r="G40" s="51"/>
    </row>
    <row r="41" spans="1:7" s="21" customFormat="1" ht="12.75">
      <c r="A41" s="11" t="s">
        <v>149</v>
      </c>
      <c r="B41" s="12" t="s">
        <v>147</v>
      </c>
      <c r="C41" s="11">
        <v>5</v>
      </c>
      <c r="D41" s="12" t="s">
        <v>71</v>
      </c>
      <c r="F41" s="51"/>
      <c r="G41" s="51"/>
    </row>
    <row r="42" spans="1:7" s="21" customFormat="1" ht="12.75">
      <c r="A42" s="11" t="s">
        <v>149</v>
      </c>
      <c r="B42" s="12" t="s">
        <v>135</v>
      </c>
      <c r="C42" s="11">
        <v>0.05</v>
      </c>
      <c r="D42" s="12" t="s">
        <v>71</v>
      </c>
      <c r="F42" s="51"/>
      <c r="G42" s="51"/>
    </row>
    <row r="43" spans="1:7" s="21" customFormat="1" ht="12.75">
      <c r="A43" s="11" t="s">
        <v>149</v>
      </c>
      <c r="B43" s="12" t="s">
        <v>82</v>
      </c>
      <c r="C43" s="11">
        <v>2</v>
      </c>
      <c r="D43" s="12" t="s">
        <v>71</v>
      </c>
      <c r="F43" s="51"/>
      <c r="G43" s="51"/>
    </row>
    <row r="44" spans="1:7" s="21" customFormat="1" ht="12.75">
      <c r="A44" s="11" t="s">
        <v>149</v>
      </c>
      <c r="B44" s="12" t="s">
        <v>83</v>
      </c>
      <c r="C44" s="11">
        <v>0.5</v>
      </c>
      <c r="D44" s="12" t="s">
        <v>71</v>
      </c>
      <c r="F44" s="51"/>
      <c r="G44" s="51"/>
    </row>
    <row r="45" spans="1:7" s="21" customFormat="1" ht="12.75">
      <c r="A45" s="50" t="s">
        <v>228</v>
      </c>
      <c r="B45" s="12" t="s">
        <v>234</v>
      </c>
      <c r="C45" s="11">
        <v>1</v>
      </c>
      <c r="D45" s="12" t="s">
        <v>71</v>
      </c>
      <c r="F45" s="51"/>
      <c r="G45" s="51"/>
    </row>
    <row r="46" spans="1:7" s="21" customFormat="1" ht="12.75">
      <c r="A46" s="11" t="s">
        <v>149</v>
      </c>
      <c r="B46" s="12" t="s">
        <v>85</v>
      </c>
      <c r="C46" s="11">
        <v>0.1</v>
      </c>
      <c r="D46" s="12" t="s">
        <v>71</v>
      </c>
      <c r="F46" s="51"/>
      <c r="G46" s="51"/>
    </row>
    <row r="47" spans="1:7" s="21" customFormat="1" ht="12.75">
      <c r="A47" s="11" t="s">
        <v>149</v>
      </c>
      <c r="B47" s="12" t="s">
        <v>86</v>
      </c>
      <c r="C47" s="11">
        <v>1</v>
      </c>
      <c r="D47" s="12" t="s">
        <v>71</v>
      </c>
      <c r="F47" s="51"/>
      <c r="G47" s="51"/>
    </row>
    <row r="48" spans="1:7" s="21" customFormat="1" ht="12.75">
      <c r="A48" s="50" t="s">
        <v>228</v>
      </c>
      <c r="B48" s="12" t="s">
        <v>100</v>
      </c>
      <c r="C48" s="11">
        <v>2</v>
      </c>
      <c r="D48" s="12" t="s">
        <v>71</v>
      </c>
      <c r="F48" s="51"/>
      <c r="G48" s="51"/>
    </row>
    <row r="49" spans="1:7" s="21" customFormat="1" ht="12.75">
      <c r="A49" s="11" t="s">
        <v>149</v>
      </c>
      <c r="B49" s="12" t="s">
        <v>87</v>
      </c>
      <c r="C49" s="11">
        <v>0.1</v>
      </c>
      <c r="D49" s="12" t="s">
        <v>71</v>
      </c>
      <c r="F49" s="51"/>
      <c r="G49" s="51"/>
    </row>
    <row r="50" spans="1:7" s="21" customFormat="1" ht="12.75">
      <c r="A50" s="11" t="s">
        <v>149</v>
      </c>
      <c r="B50" s="12" t="s">
        <v>88</v>
      </c>
      <c r="C50" s="11">
        <v>0.1</v>
      </c>
      <c r="D50" s="12" t="s">
        <v>71</v>
      </c>
      <c r="F50" s="51"/>
      <c r="G50" s="51"/>
    </row>
    <row r="51" spans="1:7" s="21" customFormat="1" ht="12.75">
      <c r="A51" s="13" t="s">
        <v>149</v>
      </c>
      <c r="B51" s="14" t="s">
        <v>89</v>
      </c>
      <c r="C51" s="13">
        <v>0.1</v>
      </c>
      <c r="D51" s="14" t="s">
        <v>71</v>
      </c>
      <c r="F51" s="51"/>
      <c r="G51" s="51"/>
    </row>
    <row r="52" spans="1:7" s="21" customFormat="1" ht="12.75">
      <c r="A52" s="11" t="s">
        <v>149</v>
      </c>
      <c r="B52" s="12" t="s">
        <v>146</v>
      </c>
      <c r="C52" s="11">
        <v>0.1</v>
      </c>
      <c r="D52" s="12" t="s">
        <v>71</v>
      </c>
      <c r="F52" s="51"/>
      <c r="G52" s="51"/>
    </row>
    <row r="53" spans="1:7" s="21" customFormat="1" ht="12.75">
      <c r="A53" s="11" t="s">
        <v>149</v>
      </c>
      <c r="B53" s="12" t="s">
        <v>140</v>
      </c>
      <c r="C53" s="11">
        <v>0.05</v>
      </c>
      <c r="D53" s="12" t="s">
        <v>71</v>
      </c>
      <c r="F53" s="51"/>
      <c r="G53" s="51"/>
    </row>
    <row r="54" spans="1:7" s="21" customFormat="1" ht="12.75">
      <c r="A54" s="13" t="s">
        <v>149</v>
      </c>
      <c r="B54" s="14" t="s">
        <v>90</v>
      </c>
      <c r="C54" s="13">
        <v>0.1</v>
      </c>
      <c r="D54" s="14" t="s">
        <v>71</v>
      </c>
      <c r="F54" s="51"/>
      <c r="G54" s="51"/>
    </row>
    <row r="55" spans="1:7" s="21" customFormat="1" ht="12.75">
      <c r="A55" s="50" t="s">
        <v>228</v>
      </c>
      <c r="B55" s="12" t="s">
        <v>128</v>
      </c>
      <c r="C55" s="11">
        <v>5</v>
      </c>
      <c r="D55" s="12" t="s">
        <v>71</v>
      </c>
      <c r="F55" s="51"/>
      <c r="G55" s="51"/>
    </row>
    <row r="56" spans="1:7" s="21" customFormat="1" ht="12.75">
      <c r="A56" s="11" t="s">
        <v>149</v>
      </c>
      <c r="B56" s="12" t="s">
        <v>91</v>
      </c>
      <c r="C56" s="11">
        <v>1</v>
      </c>
      <c r="D56" s="12" t="s">
        <v>71</v>
      </c>
      <c r="F56" s="51"/>
      <c r="G56" s="51"/>
    </row>
    <row r="57" spans="1:7" s="21" customFormat="1" ht="12.75">
      <c r="A57" s="50" t="s">
        <v>228</v>
      </c>
      <c r="B57" s="12" t="s">
        <v>133</v>
      </c>
      <c r="C57" s="11">
        <v>1</v>
      </c>
      <c r="D57" s="12" t="s">
        <v>71</v>
      </c>
      <c r="F57" s="51"/>
      <c r="G57" s="51"/>
    </row>
    <row r="58" spans="1:7" s="21" customFormat="1" ht="12.75">
      <c r="A58" s="11" t="s">
        <v>149</v>
      </c>
      <c r="B58" s="12" t="s">
        <v>92</v>
      </c>
      <c r="C58" s="11">
        <v>0.1</v>
      </c>
      <c r="D58" s="12" t="s">
        <v>71</v>
      </c>
      <c r="F58" s="51"/>
      <c r="G58" s="51"/>
    </row>
    <row r="59" spans="1:7" s="21" customFormat="1" ht="12.75">
      <c r="A59" s="11" t="s">
        <v>149</v>
      </c>
      <c r="B59" s="12" t="s">
        <v>93</v>
      </c>
      <c r="C59" s="11">
        <v>30</v>
      </c>
      <c r="D59" s="12" t="s">
        <v>71</v>
      </c>
      <c r="F59" s="51"/>
      <c r="G59" s="51"/>
    </row>
    <row r="60" spans="1:7" s="21" customFormat="1" ht="12.75">
      <c r="A60" s="52" t="s">
        <v>228</v>
      </c>
      <c r="B60" s="16" t="s">
        <v>134</v>
      </c>
      <c r="C60" s="15">
        <v>2</v>
      </c>
      <c r="D60" s="16" t="s">
        <v>71</v>
      </c>
      <c r="F60" s="51"/>
      <c r="G60" s="51"/>
    </row>
    <row r="61" spans="1:7" s="21" customFormat="1" ht="12.75">
      <c r="A61" s="9"/>
      <c r="B61" s="23"/>
      <c r="C61" s="23"/>
      <c r="D61" s="23"/>
      <c r="F61" s="51"/>
      <c r="G61" s="51"/>
    </row>
    <row r="62" spans="1:7" s="21" customFormat="1" ht="12.75">
      <c r="A62" s="9"/>
      <c r="B62" s="23"/>
      <c r="C62" s="23"/>
      <c r="D62" s="23"/>
      <c r="F62" s="51"/>
      <c r="G62" s="51"/>
    </row>
    <row r="63" spans="1:7" s="21" customFormat="1" ht="12.75">
      <c r="A63" s="9"/>
      <c r="B63" s="23"/>
      <c r="C63" s="23"/>
      <c r="D63" s="23"/>
      <c r="F63" s="51"/>
      <c r="G63" s="51"/>
    </row>
    <row r="64" spans="1:7" s="21" customFormat="1" ht="12.75">
      <c r="A64" s="9"/>
      <c r="B64" s="23"/>
      <c r="C64" s="23"/>
      <c r="D64" s="23"/>
      <c r="F64" s="51"/>
      <c r="G64" s="51"/>
    </row>
    <row r="65" spans="6:9" ht="12.75">
      <c r="F65" s="51"/>
      <c r="G65" s="51"/>
      <c r="H65" s="21"/>
      <c r="I65" s="21"/>
    </row>
  </sheetData>
  <sortState ref="A3:I12">
    <sortCondition ref="B3:B12"/>
  </sortState>
  <mergeCells count="2">
    <mergeCell ref="A1:D1"/>
    <mergeCell ref="G1:H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
  <sheetViews>
    <sheetView workbookViewId="0"/>
  </sheetViews>
  <sheetFormatPr defaultColWidth="9.140625" defaultRowHeight="12.75"/>
  <cols>
    <col min="1" max="1" width="19.42578125" style="4" customWidth="1"/>
    <col min="2" max="2" width="14.7109375" style="4" customWidth="1"/>
    <col min="3" max="3" width="10.7109375" style="19" customWidth="1"/>
    <col min="4" max="4" width="11.28515625" style="20" customWidth="1"/>
    <col min="5" max="5" width="12.85546875" style="20" customWidth="1"/>
    <col min="6" max="6" width="13.85546875" style="4" bestFit="1" customWidth="1"/>
    <col min="7" max="7" width="17" style="4" customWidth="1"/>
    <col min="8" max="8" width="14.5703125" style="4" customWidth="1"/>
    <col min="9" max="9" width="24" style="4" bestFit="1" customWidth="1"/>
    <col min="10" max="11" width="9.140625" style="4"/>
    <col min="12" max="12" width="10.7109375" style="4" customWidth="1"/>
    <col min="13" max="19" width="9.140625" style="4"/>
    <col min="20" max="20" width="8" style="4" bestFit="1" customWidth="1"/>
    <col min="21" max="21" width="9.140625" style="4"/>
    <col min="22" max="22" width="7.5703125" style="4" bestFit="1" customWidth="1"/>
    <col min="23" max="23" width="7.28515625" style="4" bestFit="1" customWidth="1"/>
    <col min="24" max="24" width="7.42578125" style="4" bestFit="1" customWidth="1"/>
    <col min="25" max="25" width="7.5703125" style="4" bestFit="1" customWidth="1"/>
    <col min="26" max="16384" width="9.140625" style="4"/>
  </cols>
  <sheetData>
    <row r="1" spans="1:66" s="40" customFormat="1" ht="23.25" customHeight="1">
      <c r="A1" s="37" t="s">
        <v>291</v>
      </c>
      <c r="B1" s="38"/>
      <c r="C1" s="39"/>
      <c r="D1" s="39"/>
      <c r="E1" s="39"/>
      <c r="F1" s="39"/>
      <c r="V1" s="41"/>
    </row>
    <row r="2" spans="1:66" ht="14.25">
      <c r="A2" s="5" t="s">
        <v>107</v>
      </c>
      <c r="B2" s="5" t="s">
        <v>185</v>
      </c>
      <c r="C2" s="6" t="s">
        <v>186</v>
      </c>
      <c r="D2" s="6" t="s">
        <v>187</v>
      </c>
      <c r="E2" s="7" t="s">
        <v>117</v>
      </c>
      <c r="F2" s="7" t="s">
        <v>118</v>
      </c>
      <c r="G2" s="7" t="s">
        <v>190</v>
      </c>
      <c r="H2" s="7" t="s">
        <v>191</v>
      </c>
      <c r="I2" s="7" t="s">
        <v>188</v>
      </c>
      <c r="J2" s="18" t="s">
        <v>242</v>
      </c>
      <c r="K2" s="18" t="s">
        <v>246</v>
      </c>
      <c r="L2" s="58" t="s">
        <v>243</v>
      </c>
      <c r="M2" s="58" t="s">
        <v>248</v>
      </c>
      <c r="N2" s="18" t="s">
        <v>245</v>
      </c>
      <c r="O2" s="18" t="s">
        <v>244</v>
      </c>
      <c r="P2" s="58" t="s">
        <v>247</v>
      </c>
      <c r="Q2" s="59" t="s">
        <v>250</v>
      </c>
      <c r="R2" s="18" t="s">
        <v>365</v>
      </c>
      <c r="S2" s="58" t="s">
        <v>249</v>
      </c>
      <c r="T2" s="58" t="s">
        <v>252</v>
      </c>
      <c r="U2" s="58" t="s">
        <v>253</v>
      </c>
      <c r="V2" s="18" t="s">
        <v>33</v>
      </c>
      <c r="W2" s="18" t="s">
        <v>34</v>
      </c>
      <c r="X2" s="18" t="s">
        <v>35</v>
      </c>
      <c r="Y2" s="18" t="s">
        <v>151</v>
      </c>
      <c r="Z2" s="18" t="s">
        <v>175</v>
      </c>
      <c r="AA2" s="18" t="s">
        <v>51</v>
      </c>
      <c r="AB2" s="18" t="s">
        <v>36</v>
      </c>
      <c r="AC2" s="18" t="s">
        <v>37</v>
      </c>
      <c r="AD2" s="18" t="s">
        <v>38</v>
      </c>
      <c r="AE2" s="18" t="s">
        <v>155</v>
      </c>
      <c r="AF2" s="18" t="s">
        <v>163</v>
      </c>
      <c r="AG2" s="18" t="s">
        <v>165</v>
      </c>
      <c r="AH2" s="18" t="s">
        <v>54</v>
      </c>
      <c r="AI2" s="18" t="s">
        <v>156</v>
      </c>
      <c r="AJ2" s="18" t="s">
        <v>162</v>
      </c>
      <c r="AK2" s="18" t="s">
        <v>157</v>
      </c>
      <c r="AL2" s="18" t="s">
        <v>39</v>
      </c>
      <c r="AM2" s="18" t="s">
        <v>164</v>
      </c>
      <c r="AN2" s="18" t="s">
        <v>169</v>
      </c>
      <c r="AO2" s="18" t="s">
        <v>50</v>
      </c>
      <c r="AP2" s="18" t="s">
        <v>57</v>
      </c>
      <c r="AQ2" s="18" t="s">
        <v>40</v>
      </c>
      <c r="AR2" s="18" t="s">
        <v>167</v>
      </c>
      <c r="AS2" s="18" t="s">
        <v>52</v>
      </c>
      <c r="AT2" s="18" t="s">
        <v>41</v>
      </c>
      <c r="AU2" s="18" t="s">
        <v>174</v>
      </c>
      <c r="AV2" s="18" t="s">
        <v>161</v>
      </c>
      <c r="AW2" s="18" t="s">
        <v>42</v>
      </c>
      <c r="AX2" s="18" t="s">
        <v>43</v>
      </c>
      <c r="AY2" s="18" t="s">
        <v>251</v>
      </c>
      <c r="AZ2" s="18" t="s">
        <v>53</v>
      </c>
      <c r="BA2" s="18" t="s">
        <v>170</v>
      </c>
      <c r="BB2" s="18" t="s">
        <v>158</v>
      </c>
      <c r="BC2" s="18" t="s">
        <v>45</v>
      </c>
      <c r="BD2" s="18" t="s">
        <v>55</v>
      </c>
      <c r="BE2" s="18" t="s">
        <v>46</v>
      </c>
      <c r="BF2" s="18" t="s">
        <v>173</v>
      </c>
      <c r="BG2" s="18" t="s">
        <v>166</v>
      </c>
      <c r="BH2" s="18" t="s">
        <v>47</v>
      </c>
      <c r="BI2" s="18" t="s">
        <v>153</v>
      </c>
      <c r="BJ2" s="18" t="s">
        <v>48</v>
      </c>
      <c r="BK2" s="18" t="s">
        <v>159</v>
      </c>
      <c r="BL2" s="18" t="s">
        <v>56</v>
      </c>
      <c r="BM2" s="18" t="s">
        <v>49</v>
      </c>
      <c r="BN2" s="18" t="s">
        <v>160</v>
      </c>
    </row>
    <row r="3" spans="1:66">
      <c r="A3" s="13" t="s">
        <v>197</v>
      </c>
      <c r="B3" s="13">
        <v>14</v>
      </c>
      <c r="C3" s="53">
        <v>642624.15</v>
      </c>
      <c r="D3" s="53">
        <v>5774679.7699999996</v>
      </c>
      <c r="E3" s="60">
        <v>52.104256370000002</v>
      </c>
      <c r="F3" s="60">
        <v>-96.917508359999999</v>
      </c>
      <c r="G3" s="48">
        <v>0.3</v>
      </c>
      <c r="H3" s="48">
        <v>0.5</v>
      </c>
      <c r="I3" s="48" t="s">
        <v>121</v>
      </c>
      <c r="J3" s="140">
        <v>12.84</v>
      </c>
      <c r="K3" s="140">
        <v>2.86</v>
      </c>
      <c r="L3" s="140">
        <v>2.27</v>
      </c>
      <c r="M3" s="140">
        <v>2.67</v>
      </c>
      <c r="N3" s="140">
        <v>0.94</v>
      </c>
      <c r="O3" s="20">
        <v>0.04</v>
      </c>
      <c r="P3" s="140">
        <v>3.46</v>
      </c>
      <c r="Q3" s="140">
        <v>0.11</v>
      </c>
      <c r="R3" s="140">
        <v>71.61</v>
      </c>
      <c r="S3" s="20">
        <v>0.35099999999999998</v>
      </c>
      <c r="T3" s="140">
        <v>1.22</v>
      </c>
      <c r="U3" s="140">
        <v>98.37</v>
      </c>
      <c r="V3" s="138">
        <v>1.4</v>
      </c>
      <c r="W3" s="4" t="s">
        <v>418</v>
      </c>
      <c r="X3" s="4">
        <v>731</v>
      </c>
      <c r="Y3" s="4">
        <v>1</v>
      </c>
      <c r="Z3" s="138" t="s">
        <v>419</v>
      </c>
      <c r="AA3" s="138">
        <v>55.5</v>
      </c>
      <c r="AB3" s="4">
        <v>5</v>
      </c>
      <c r="AC3" s="4">
        <v>60</v>
      </c>
      <c r="AD3" s="138">
        <v>0.9</v>
      </c>
      <c r="AE3" s="4" t="s">
        <v>420</v>
      </c>
      <c r="AF3" s="138">
        <v>2</v>
      </c>
      <c r="AG3" s="138">
        <v>1.1000000000000001</v>
      </c>
      <c r="AH3" s="140">
        <v>0.77</v>
      </c>
      <c r="AI3" s="4">
        <v>14</v>
      </c>
      <c r="AJ3" s="138">
        <v>2.1</v>
      </c>
      <c r="AK3" s="4" t="s">
        <v>416</v>
      </c>
      <c r="AL3" s="138">
        <v>6.6</v>
      </c>
      <c r="AM3" s="138">
        <v>0.4</v>
      </c>
      <c r="AN3" s="138" t="s">
        <v>332</v>
      </c>
      <c r="AO3" s="138">
        <v>30.3</v>
      </c>
      <c r="AP3" s="140">
        <v>0.18</v>
      </c>
      <c r="AQ3" s="4" t="s">
        <v>421</v>
      </c>
      <c r="AR3" s="4">
        <v>5</v>
      </c>
      <c r="AS3" s="138">
        <v>20.5</v>
      </c>
      <c r="AT3" s="4" t="s">
        <v>422</v>
      </c>
      <c r="AU3" s="4">
        <v>18</v>
      </c>
      <c r="AV3" s="140">
        <v>5.97</v>
      </c>
      <c r="AW3" s="4">
        <v>71</v>
      </c>
      <c r="AX3" s="138" t="s">
        <v>335</v>
      </c>
      <c r="AY3" s="4">
        <v>7</v>
      </c>
      <c r="AZ3" s="138">
        <v>3.3</v>
      </c>
      <c r="BA3" s="4">
        <v>2</v>
      </c>
      <c r="BB3" s="4">
        <v>381</v>
      </c>
      <c r="BC3" s="138">
        <v>0.6</v>
      </c>
      <c r="BD3" s="138">
        <v>0.4</v>
      </c>
      <c r="BE3" s="138">
        <v>9.3000000000000007</v>
      </c>
      <c r="BF3" s="138">
        <v>0.3</v>
      </c>
      <c r="BG3" s="140">
        <v>0.18</v>
      </c>
      <c r="BH3" s="138">
        <v>1.7</v>
      </c>
      <c r="BI3" s="4">
        <v>40</v>
      </c>
      <c r="BJ3" s="4" t="s">
        <v>416</v>
      </c>
      <c r="BK3" s="4">
        <v>11</v>
      </c>
      <c r="BL3" s="138">
        <v>1.2</v>
      </c>
      <c r="BM3" s="4" t="s">
        <v>423</v>
      </c>
      <c r="BN3" s="4">
        <v>284</v>
      </c>
    </row>
    <row r="4" spans="1:66">
      <c r="A4" s="13" t="s">
        <v>198</v>
      </c>
      <c r="B4" s="13">
        <v>14</v>
      </c>
      <c r="C4" s="53">
        <v>688017.87</v>
      </c>
      <c r="D4" s="53">
        <v>5681677.1699999999</v>
      </c>
      <c r="E4" s="60">
        <v>51.255408080000002</v>
      </c>
      <c r="F4" s="60">
        <v>-96.305488729999993</v>
      </c>
      <c r="G4" s="48">
        <v>0.6</v>
      </c>
      <c r="H4" s="48">
        <v>0.8</v>
      </c>
      <c r="I4" s="48" t="s">
        <v>121</v>
      </c>
      <c r="J4" s="140">
        <v>13.77</v>
      </c>
      <c r="K4" s="140">
        <v>2.73</v>
      </c>
      <c r="L4" s="140">
        <v>4.6100000000000003</v>
      </c>
      <c r="M4" s="140">
        <v>2.36</v>
      </c>
      <c r="N4" s="140">
        <v>2.08</v>
      </c>
      <c r="O4" s="20">
        <v>5.1999999999999998E-2</v>
      </c>
      <c r="P4" s="140">
        <v>2.84</v>
      </c>
      <c r="Q4" s="140">
        <v>0.16</v>
      </c>
      <c r="R4" s="140">
        <v>66.849999999999994</v>
      </c>
      <c r="S4" s="20">
        <v>0.48099999999999998</v>
      </c>
      <c r="T4" s="140">
        <v>4.3499999999999996</v>
      </c>
      <c r="U4" s="140">
        <v>100.3</v>
      </c>
      <c r="V4" s="138">
        <v>0.9</v>
      </c>
      <c r="W4" s="4" t="s">
        <v>418</v>
      </c>
      <c r="X4" s="4">
        <v>670</v>
      </c>
      <c r="Y4" s="4">
        <v>2</v>
      </c>
      <c r="Z4" s="138" t="s">
        <v>419</v>
      </c>
      <c r="AA4" s="138">
        <v>85.6</v>
      </c>
      <c r="AB4" s="4">
        <v>12</v>
      </c>
      <c r="AC4" s="4">
        <v>120</v>
      </c>
      <c r="AD4" s="138">
        <v>2.8</v>
      </c>
      <c r="AE4" s="4">
        <v>30</v>
      </c>
      <c r="AF4" s="138">
        <v>3.8</v>
      </c>
      <c r="AG4" s="138">
        <v>2.1</v>
      </c>
      <c r="AH4" s="140">
        <v>1.47</v>
      </c>
      <c r="AI4" s="4">
        <v>16</v>
      </c>
      <c r="AJ4" s="138">
        <v>4.4000000000000004</v>
      </c>
      <c r="AK4" s="4">
        <v>1</v>
      </c>
      <c r="AL4" s="138">
        <v>4.7</v>
      </c>
      <c r="AM4" s="138">
        <v>0.7</v>
      </c>
      <c r="AN4" s="138" t="s">
        <v>332</v>
      </c>
      <c r="AO4" s="138">
        <v>48.8</v>
      </c>
      <c r="AP4" s="140">
        <v>0.3</v>
      </c>
      <c r="AQ4" s="4" t="s">
        <v>421</v>
      </c>
      <c r="AR4" s="4">
        <v>7</v>
      </c>
      <c r="AS4" s="138">
        <v>38</v>
      </c>
      <c r="AT4" s="4">
        <v>80</v>
      </c>
      <c r="AU4" s="4">
        <v>17</v>
      </c>
      <c r="AV4" s="140">
        <v>11</v>
      </c>
      <c r="AW4" s="4">
        <v>74</v>
      </c>
      <c r="AX4" s="138" t="s">
        <v>335</v>
      </c>
      <c r="AY4" s="4">
        <v>10</v>
      </c>
      <c r="AZ4" s="138">
        <v>6.4</v>
      </c>
      <c r="BA4" s="4">
        <v>3</v>
      </c>
      <c r="BB4" s="4">
        <v>342</v>
      </c>
      <c r="BC4" s="138">
        <v>0.7</v>
      </c>
      <c r="BD4" s="138">
        <v>0.7</v>
      </c>
      <c r="BE4" s="138">
        <v>11.6</v>
      </c>
      <c r="BF4" s="138">
        <v>0.3</v>
      </c>
      <c r="BG4" s="140">
        <v>0.28999999999999998</v>
      </c>
      <c r="BH4" s="138">
        <v>1.7</v>
      </c>
      <c r="BI4" s="4">
        <v>82</v>
      </c>
      <c r="BJ4" s="4" t="s">
        <v>416</v>
      </c>
      <c r="BK4" s="4">
        <v>20</v>
      </c>
      <c r="BL4" s="138">
        <v>2</v>
      </c>
      <c r="BM4" s="4">
        <v>50</v>
      </c>
      <c r="BN4" s="4">
        <v>203</v>
      </c>
    </row>
    <row r="5" spans="1:66" s="55" customFormat="1">
      <c r="A5" s="13" t="s">
        <v>199</v>
      </c>
      <c r="B5" s="13">
        <v>14</v>
      </c>
      <c r="C5" s="54">
        <v>691796.79</v>
      </c>
      <c r="D5" s="54">
        <v>5676242.8600000003</v>
      </c>
      <c r="E5" s="61">
        <v>51.205339739999999</v>
      </c>
      <c r="F5" s="61">
        <v>-96.254307089999998</v>
      </c>
      <c r="G5" s="62">
        <v>1.1000000000000001</v>
      </c>
      <c r="H5" s="62">
        <v>1.4</v>
      </c>
      <c r="I5" s="48" t="s">
        <v>121</v>
      </c>
      <c r="J5" s="141">
        <v>13.35</v>
      </c>
      <c r="K5" s="141">
        <v>3.32</v>
      </c>
      <c r="L5" s="141">
        <v>4.28</v>
      </c>
      <c r="M5" s="141">
        <v>2.37</v>
      </c>
      <c r="N5" s="141">
        <v>1.1599999999999999</v>
      </c>
      <c r="O5" s="57">
        <v>5.0999999999999997E-2</v>
      </c>
      <c r="P5" s="141">
        <v>3.32</v>
      </c>
      <c r="Q5" s="141">
        <v>0.22</v>
      </c>
      <c r="R5" s="141">
        <v>70.209999999999994</v>
      </c>
      <c r="S5" s="57">
        <v>0.504</v>
      </c>
      <c r="T5" s="141">
        <v>1.73</v>
      </c>
      <c r="U5" s="141">
        <v>100.5</v>
      </c>
      <c r="V5" s="137">
        <v>2</v>
      </c>
      <c r="W5" s="55" t="s">
        <v>418</v>
      </c>
      <c r="X5" s="55">
        <v>637</v>
      </c>
      <c r="Y5" s="55">
        <v>1</v>
      </c>
      <c r="Z5" s="137" t="s">
        <v>419</v>
      </c>
      <c r="AA5" s="137">
        <v>53.1</v>
      </c>
      <c r="AB5" s="55">
        <v>8</v>
      </c>
      <c r="AC5" s="55">
        <v>50</v>
      </c>
      <c r="AD5" s="137">
        <v>1.3</v>
      </c>
      <c r="AE5" s="55">
        <v>10</v>
      </c>
      <c r="AF5" s="137">
        <v>2.2999999999999998</v>
      </c>
      <c r="AG5" s="137">
        <v>1.4</v>
      </c>
      <c r="AH5" s="141">
        <v>0.99</v>
      </c>
      <c r="AI5" s="55">
        <v>15</v>
      </c>
      <c r="AJ5" s="137">
        <v>2.5</v>
      </c>
      <c r="AK5" s="55" t="s">
        <v>416</v>
      </c>
      <c r="AL5" s="137">
        <v>9.3000000000000007</v>
      </c>
      <c r="AM5" s="137">
        <v>0.4</v>
      </c>
      <c r="AN5" s="137" t="s">
        <v>332</v>
      </c>
      <c r="AO5" s="137">
        <v>16.5</v>
      </c>
      <c r="AP5" s="141">
        <v>0.23</v>
      </c>
      <c r="AQ5" s="55" t="s">
        <v>421</v>
      </c>
      <c r="AR5" s="55">
        <v>7</v>
      </c>
      <c r="AS5" s="137">
        <v>16.7</v>
      </c>
      <c r="AT5" s="55">
        <v>20</v>
      </c>
      <c r="AU5" s="55">
        <v>16</v>
      </c>
      <c r="AV5" s="141">
        <v>4.5599999999999996</v>
      </c>
      <c r="AW5" s="55">
        <v>64</v>
      </c>
      <c r="AX5" s="137" t="s">
        <v>335</v>
      </c>
      <c r="AY5" s="55">
        <v>8</v>
      </c>
      <c r="AZ5" s="137">
        <v>3.4</v>
      </c>
      <c r="BA5" s="55">
        <v>2</v>
      </c>
      <c r="BB5" s="55">
        <v>413</v>
      </c>
      <c r="BC5" s="137">
        <v>0.7</v>
      </c>
      <c r="BD5" s="137">
        <v>0.4</v>
      </c>
      <c r="BE5" s="137">
        <v>7.7</v>
      </c>
      <c r="BF5" s="137">
        <v>0.3</v>
      </c>
      <c r="BG5" s="141">
        <v>0.22</v>
      </c>
      <c r="BH5" s="137">
        <v>1.7</v>
      </c>
      <c r="BI5" s="55">
        <v>70</v>
      </c>
      <c r="BJ5" s="55" t="s">
        <v>416</v>
      </c>
      <c r="BK5" s="55">
        <v>13</v>
      </c>
      <c r="BL5" s="137">
        <v>1.5</v>
      </c>
      <c r="BM5" s="55">
        <v>30</v>
      </c>
      <c r="BN5" s="55">
        <v>415</v>
      </c>
    </row>
    <row r="6" spans="1:66" s="55" customFormat="1">
      <c r="A6" s="55" t="s">
        <v>200</v>
      </c>
      <c r="B6" s="55">
        <v>14</v>
      </c>
      <c r="C6" s="56">
        <v>672224.53</v>
      </c>
      <c r="D6" s="56">
        <v>5710409.4100000001</v>
      </c>
      <c r="E6" s="57">
        <v>51.518513059999997</v>
      </c>
      <c r="F6" s="57">
        <v>-96.517653609999996</v>
      </c>
      <c r="G6" s="137">
        <v>0.4</v>
      </c>
      <c r="H6" s="137">
        <v>0.6</v>
      </c>
      <c r="I6" s="55" t="s">
        <v>402</v>
      </c>
      <c r="J6" s="141">
        <v>14.05</v>
      </c>
      <c r="K6" s="141">
        <v>2.66</v>
      </c>
      <c r="L6" s="141">
        <v>4.3600000000000003</v>
      </c>
      <c r="M6" s="141">
        <v>2.58</v>
      </c>
      <c r="N6" s="141">
        <v>0.86</v>
      </c>
      <c r="O6" s="57">
        <v>4.2999999999999997E-2</v>
      </c>
      <c r="P6" s="141">
        <v>3.21</v>
      </c>
      <c r="Q6" s="141">
        <v>0.47</v>
      </c>
      <c r="R6" s="141">
        <v>64.959999999999994</v>
      </c>
      <c r="S6" s="57">
        <v>0.56999999999999995</v>
      </c>
      <c r="T6" s="141">
        <v>4.7699999999999996</v>
      </c>
      <c r="U6" s="141">
        <v>98.52</v>
      </c>
      <c r="V6" s="137">
        <v>2</v>
      </c>
      <c r="W6" s="55" t="s">
        <v>418</v>
      </c>
      <c r="X6" s="55">
        <v>741</v>
      </c>
      <c r="Y6" s="55">
        <v>2</v>
      </c>
      <c r="Z6" s="137" t="s">
        <v>419</v>
      </c>
      <c r="AA6" s="137">
        <v>70.3</v>
      </c>
      <c r="AB6" s="55">
        <v>8</v>
      </c>
      <c r="AC6" s="55">
        <v>40</v>
      </c>
      <c r="AD6" s="137">
        <v>1.6</v>
      </c>
      <c r="AE6" s="55">
        <v>20</v>
      </c>
      <c r="AF6" s="137">
        <v>2.6</v>
      </c>
      <c r="AG6" s="137">
        <v>1.4</v>
      </c>
      <c r="AH6" s="141">
        <v>1.1399999999999999</v>
      </c>
      <c r="AI6" s="55">
        <v>17</v>
      </c>
      <c r="AJ6" s="137">
        <v>3.1</v>
      </c>
      <c r="AK6" s="55" t="s">
        <v>416</v>
      </c>
      <c r="AL6" s="137">
        <v>8.6999999999999993</v>
      </c>
      <c r="AM6" s="137">
        <v>0.5</v>
      </c>
      <c r="AN6" s="137" t="s">
        <v>332</v>
      </c>
      <c r="AO6" s="137">
        <v>26.2</v>
      </c>
      <c r="AP6" s="141">
        <v>0.21</v>
      </c>
      <c r="AQ6" s="55" t="s">
        <v>421</v>
      </c>
      <c r="AR6" s="55">
        <v>9</v>
      </c>
      <c r="AS6" s="137">
        <v>27</v>
      </c>
      <c r="AT6" s="55">
        <v>30</v>
      </c>
      <c r="AU6" s="55">
        <v>38</v>
      </c>
      <c r="AV6" s="141">
        <v>7.03</v>
      </c>
      <c r="AW6" s="55">
        <v>64</v>
      </c>
      <c r="AX6" s="137">
        <v>1.3</v>
      </c>
      <c r="AY6" s="55">
        <v>7</v>
      </c>
      <c r="AZ6" s="137">
        <v>4.7</v>
      </c>
      <c r="BA6" s="55">
        <v>2</v>
      </c>
      <c r="BB6" s="55">
        <v>406</v>
      </c>
      <c r="BC6" s="137">
        <v>0.7</v>
      </c>
      <c r="BD6" s="137">
        <v>0.5</v>
      </c>
      <c r="BE6" s="137">
        <v>12</v>
      </c>
      <c r="BF6" s="137">
        <v>0.3</v>
      </c>
      <c r="BG6" s="141">
        <v>0.2</v>
      </c>
      <c r="BH6" s="137">
        <v>3</v>
      </c>
      <c r="BI6" s="55">
        <v>67</v>
      </c>
      <c r="BJ6" s="55" t="s">
        <v>416</v>
      </c>
      <c r="BK6" s="55">
        <v>14</v>
      </c>
      <c r="BL6" s="137">
        <v>1.3</v>
      </c>
      <c r="BM6" s="55">
        <v>40</v>
      </c>
      <c r="BN6" s="55">
        <v>385</v>
      </c>
    </row>
    <row r="7" spans="1:66">
      <c r="A7" s="4" t="s">
        <v>201</v>
      </c>
      <c r="B7" s="4">
        <v>14</v>
      </c>
      <c r="C7" s="19">
        <v>669592.92000000004</v>
      </c>
      <c r="D7" s="19">
        <v>5714031.8499999996</v>
      </c>
      <c r="E7" s="20">
        <v>51.551851399999997</v>
      </c>
      <c r="F7" s="20">
        <v>-96.553801930000006</v>
      </c>
      <c r="G7" s="138">
        <v>0.7</v>
      </c>
      <c r="H7" s="138">
        <v>1</v>
      </c>
      <c r="I7" s="48" t="s">
        <v>121</v>
      </c>
      <c r="J7" s="140">
        <v>14.34</v>
      </c>
      <c r="K7" s="140">
        <v>2.33</v>
      </c>
      <c r="L7" s="140">
        <v>3.27</v>
      </c>
      <c r="M7" s="140">
        <v>2.82</v>
      </c>
      <c r="N7" s="140">
        <v>0.86</v>
      </c>
      <c r="O7" s="20">
        <v>0.04</v>
      </c>
      <c r="P7" s="140">
        <v>3.29</v>
      </c>
      <c r="Q7" s="140">
        <v>0.21</v>
      </c>
      <c r="R7" s="140">
        <v>66.760000000000005</v>
      </c>
      <c r="S7" s="20">
        <v>0.57999999999999996</v>
      </c>
      <c r="T7" s="140">
        <v>3.88</v>
      </c>
      <c r="U7" s="140">
        <v>98.38</v>
      </c>
      <c r="V7" s="138">
        <v>1.7</v>
      </c>
      <c r="W7" s="4" t="s">
        <v>418</v>
      </c>
      <c r="X7" s="4">
        <v>828</v>
      </c>
      <c r="Y7" s="4">
        <v>2</v>
      </c>
      <c r="Z7" s="138" t="s">
        <v>419</v>
      </c>
      <c r="AA7" s="138">
        <v>76.599999999999994</v>
      </c>
      <c r="AB7" s="4">
        <v>7</v>
      </c>
      <c r="AC7" s="4">
        <v>40</v>
      </c>
      <c r="AD7" s="138">
        <v>1.3</v>
      </c>
      <c r="AE7" s="4">
        <v>20</v>
      </c>
      <c r="AF7" s="138">
        <v>2.2999999999999998</v>
      </c>
      <c r="AG7" s="138">
        <v>1.2</v>
      </c>
      <c r="AH7" s="140">
        <v>1.1399999999999999</v>
      </c>
      <c r="AI7" s="4">
        <v>17</v>
      </c>
      <c r="AJ7" s="138">
        <v>3.1</v>
      </c>
      <c r="AK7" s="4" t="s">
        <v>416</v>
      </c>
      <c r="AL7" s="138">
        <v>7.1</v>
      </c>
      <c r="AM7" s="138">
        <v>0.4</v>
      </c>
      <c r="AN7" s="138" t="s">
        <v>332</v>
      </c>
      <c r="AO7" s="138">
        <v>37.6</v>
      </c>
      <c r="AP7" s="140">
        <v>0.18</v>
      </c>
      <c r="AQ7" s="4" t="s">
        <v>421</v>
      </c>
      <c r="AR7" s="4">
        <v>9</v>
      </c>
      <c r="AS7" s="138">
        <v>31</v>
      </c>
      <c r="AT7" s="4">
        <v>20</v>
      </c>
      <c r="AU7" s="4">
        <v>17</v>
      </c>
      <c r="AV7" s="140">
        <v>8.7899999999999991</v>
      </c>
      <c r="AW7" s="4">
        <v>62</v>
      </c>
      <c r="AX7" s="138" t="s">
        <v>335</v>
      </c>
      <c r="AY7" s="4">
        <v>7</v>
      </c>
      <c r="AZ7" s="138">
        <v>5</v>
      </c>
      <c r="BA7" s="4">
        <v>2</v>
      </c>
      <c r="BB7" s="4">
        <v>424</v>
      </c>
      <c r="BC7" s="138">
        <v>0.7</v>
      </c>
      <c r="BD7" s="138">
        <v>0.4</v>
      </c>
      <c r="BE7" s="138">
        <v>12.9</v>
      </c>
      <c r="BF7" s="138">
        <v>0.4</v>
      </c>
      <c r="BG7" s="140">
        <v>0.18</v>
      </c>
      <c r="BH7" s="138">
        <v>13.6</v>
      </c>
      <c r="BI7" s="4">
        <v>57</v>
      </c>
      <c r="BJ7" s="4" t="s">
        <v>416</v>
      </c>
      <c r="BK7" s="4">
        <v>12</v>
      </c>
      <c r="BL7" s="138">
        <v>1.2</v>
      </c>
      <c r="BM7" s="4" t="s">
        <v>423</v>
      </c>
      <c r="BN7" s="4">
        <v>313</v>
      </c>
    </row>
    <row r="8" spans="1:66">
      <c r="A8" s="4" t="s">
        <v>202</v>
      </c>
      <c r="B8" s="4">
        <v>14</v>
      </c>
      <c r="C8" s="19">
        <v>696438.7</v>
      </c>
      <c r="D8" s="19">
        <v>5671784.9900000002</v>
      </c>
      <c r="E8" s="20">
        <v>51.163724739999999</v>
      </c>
      <c r="F8" s="20">
        <v>-96.190377119999994</v>
      </c>
      <c r="G8" s="138">
        <v>0.8</v>
      </c>
      <c r="H8" s="138">
        <v>0.9</v>
      </c>
      <c r="I8" s="48" t="s">
        <v>121</v>
      </c>
      <c r="J8" s="140">
        <v>13.4</v>
      </c>
      <c r="K8" s="140">
        <v>2.95</v>
      </c>
      <c r="L8" s="140">
        <v>4.2699999999999996</v>
      </c>
      <c r="M8" s="140">
        <v>2.2599999999999998</v>
      </c>
      <c r="N8" s="140">
        <v>1.96</v>
      </c>
      <c r="O8" s="20">
        <v>5.1999999999999998E-2</v>
      </c>
      <c r="P8" s="140">
        <v>3.21</v>
      </c>
      <c r="Q8" s="140">
        <v>0.19</v>
      </c>
      <c r="R8" s="140">
        <v>67.97</v>
      </c>
      <c r="S8" s="20">
        <v>0.45300000000000001</v>
      </c>
      <c r="T8" s="140">
        <v>2.2599999999999998</v>
      </c>
      <c r="U8" s="140">
        <v>98.98</v>
      </c>
      <c r="V8" s="138">
        <v>1.6</v>
      </c>
      <c r="W8" s="4" t="s">
        <v>418</v>
      </c>
      <c r="X8" s="4">
        <v>609</v>
      </c>
      <c r="Y8" s="4">
        <v>1</v>
      </c>
      <c r="Z8" s="138" t="s">
        <v>419</v>
      </c>
      <c r="AA8" s="138">
        <v>55.8</v>
      </c>
      <c r="AB8" s="4">
        <v>12</v>
      </c>
      <c r="AC8" s="4">
        <v>170</v>
      </c>
      <c r="AD8" s="138">
        <v>1.3</v>
      </c>
      <c r="AE8" s="4">
        <v>20</v>
      </c>
      <c r="AF8" s="138">
        <v>1.8</v>
      </c>
      <c r="AG8" s="138">
        <v>1</v>
      </c>
      <c r="AH8" s="140">
        <v>0.78</v>
      </c>
      <c r="AI8" s="4">
        <v>15</v>
      </c>
      <c r="AJ8" s="138">
        <v>1.9</v>
      </c>
      <c r="AK8" s="4" t="s">
        <v>416</v>
      </c>
      <c r="AL8" s="138">
        <v>7.4</v>
      </c>
      <c r="AM8" s="138">
        <v>0.3</v>
      </c>
      <c r="AN8" s="138" t="s">
        <v>332</v>
      </c>
      <c r="AO8" s="138">
        <v>18</v>
      </c>
      <c r="AP8" s="140">
        <v>0.18</v>
      </c>
      <c r="AQ8" s="4" t="s">
        <v>421</v>
      </c>
      <c r="AR8" s="4">
        <v>6</v>
      </c>
      <c r="AS8" s="138">
        <v>15.7</v>
      </c>
      <c r="AT8" s="4">
        <v>120</v>
      </c>
      <c r="AU8" s="4">
        <v>15</v>
      </c>
      <c r="AV8" s="140">
        <v>4.12</v>
      </c>
      <c r="AW8" s="4">
        <v>57</v>
      </c>
      <c r="AX8" s="138" t="s">
        <v>335</v>
      </c>
      <c r="AY8" s="4">
        <v>7</v>
      </c>
      <c r="AZ8" s="138">
        <v>2.9</v>
      </c>
      <c r="BA8" s="4">
        <v>2</v>
      </c>
      <c r="BB8" s="4">
        <v>377</v>
      </c>
      <c r="BC8" s="138">
        <v>0.5</v>
      </c>
      <c r="BD8" s="138">
        <v>0.3</v>
      </c>
      <c r="BE8" s="138">
        <v>8</v>
      </c>
      <c r="BF8" s="138">
        <v>0.3</v>
      </c>
      <c r="BG8" s="140">
        <v>0.15</v>
      </c>
      <c r="BH8" s="138">
        <v>1.5</v>
      </c>
      <c r="BI8" s="4">
        <v>62</v>
      </c>
      <c r="BJ8" s="4" t="s">
        <v>416</v>
      </c>
      <c r="BK8" s="4">
        <v>10</v>
      </c>
      <c r="BL8" s="138">
        <v>1</v>
      </c>
      <c r="BM8" s="4">
        <v>40</v>
      </c>
      <c r="BN8" s="4">
        <v>349</v>
      </c>
    </row>
    <row r="9" spans="1:66">
      <c r="A9" s="4" t="s">
        <v>203</v>
      </c>
      <c r="B9" s="4">
        <v>14</v>
      </c>
      <c r="C9" s="19">
        <v>694127.74</v>
      </c>
      <c r="D9" s="19">
        <v>5674345.9000000004</v>
      </c>
      <c r="E9" s="20">
        <v>51.187514739999997</v>
      </c>
      <c r="F9" s="20">
        <v>-96.222005440000004</v>
      </c>
      <c r="G9" s="138">
        <v>0.4</v>
      </c>
      <c r="H9" s="138">
        <v>0.5</v>
      </c>
      <c r="I9" s="4" t="s">
        <v>403</v>
      </c>
      <c r="J9" s="140">
        <v>14.09</v>
      </c>
      <c r="K9" s="140">
        <v>2.52</v>
      </c>
      <c r="L9" s="140">
        <v>5.29</v>
      </c>
      <c r="M9" s="140">
        <v>2.39</v>
      </c>
      <c r="N9" s="140">
        <v>2.37</v>
      </c>
      <c r="O9" s="20">
        <v>5.2999999999999999E-2</v>
      </c>
      <c r="P9" s="140">
        <v>2.67</v>
      </c>
      <c r="Q9" s="140">
        <v>0.18</v>
      </c>
      <c r="R9" s="140">
        <v>65.069999999999993</v>
      </c>
      <c r="S9" s="20">
        <v>0.51800000000000002</v>
      </c>
      <c r="T9" s="140">
        <v>5.03</v>
      </c>
      <c r="U9" s="140">
        <v>100.2</v>
      </c>
      <c r="V9" s="138">
        <v>1.4</v>
      </c>
      <c r="W9" s="4" t="s">
        <v>418</v>
      </c>
      <c r="X9" s="4">
        <v>618</v>
      </c>
      <c r="Y9" s="4">
        <v>2</v>
      </c>
      <c r="Z9" s="138" t="s">
        <v>419</v>
      </c>
      <c r="AA9" s="138">
        <v>91.9</v>
      </c>
      <c r="AB9" s="4">
        <v>13</v>
      </c>
      <c r="AC9" s="4">
        <v>120</v>
      </c>
      <c r="AD9" s="138">
        <v>3</v>
      </c>
      <c r="AE9" s="4">
        <v>40</v>
      </c>
      <c r="AF9" s="138">
        <v>3.8</v>
      </c>
      <c r="AG9" s="138">
        <v>2</v>
      </c>
      <c r="AH9" s="140">
        <v>1.64</v>
      </c>
      <c r="AI9" s="4">
        <v>17</v>
      </c>
      <c r="AJ9" s="138">
        <v>4.4000000000000004</v>
      </c>
      <c r="AK9" s="4">
        <v>1</v>
      </c>
      <c r="AL9" s="138">
        <v>6.7</v>
      </c>
      <c r="AM9" s="138">
        <v>0.7</v>
      </c>
      <c r="AN9" s="138" t="s">
        <v>332</v>
      </c>
      <c r="AO9" s="138">
        <v>52.8</v>
      </c>
      <c r="AP9" s="140">
        <v>0.3</v>
      </c>
      <c r="AQ9" s="4" t="s">
        <v>421</v>
      </c>
      <c r="AR9" s="4">
        <v>8</v>
      </c>
      <c r="AS9" s="138">
        <v>43.2</v>
      </c>
      <c r="AT9" s="4">
        <v>110</v>
      </c>
      <c r="AU9" s="4">
        <v>17</v>
      </c>
      <c r="AV9" s="140">
        <v>12.6</v>
      </c>
      <c r="AW9" s="4">
        <v>80</v>
      </c>
      <c r="AX9" s="138" t="s">
        <v>335</v>
      </c>
      <c r="AY9" s="4">
        <v>10</v>
      </c>
      <c r="AZ9" s="138">
        <v>6.9</v>
      </c>
      <c r="BA9" s="4">
        <v>2</v>
      </c>
      <c r="BB9" s="4">
        <v>326</v>
      </c>
      <c r="BC9" s="138">
        <v>0.7</v>
      </c>
      <c r="BD9" s="138">
        <v>0.7</v>
      </c>
      <c r="BE9" s="138">
        <v>11.9</v>
      </c>
      <c r="BF9" s="138">
        <v>0.4</v>
      </c>
      <c r="BG9" s="140">
        <v>0.28000000000000003</v>
      </c>
      <c r="BH9" s="138">
        <v>1.7</v>
      </c>
      <c r="BI9" s="4">
        <v>92</v>
      </c>
      <c r="BJ9" s="4" t="s">
        <v>416</v>
      </c>
      <c r="BK9" s="4">
        <v>18</v>
      </c>
      <c r="BL9" s="138">
        <v>1.8</v>
      </c>
      <c r="BM9" s="4">
        <v>60</v>
      </c>
      <c r="BN9" s="4">
        <v>296</v>
      </c>
    </row>
    <row r="10" spans="1:66">
      <c r="A10" s="4" t="s">
        <v>364</v>
      </c>
      <c r="B10" s="4">
        <v>14</v>
      </c>
      <c r="C10" s="19">
        <v>666403.09</v>
      </c>
      <c r="D10" s="19">
        <v>5718699.96</v>
      </c>
      <c r="E10" s="20">
        <v>51.594738059999997</v>
      </c>
      <c r="F10" s="20">
        <v>-96.597556900000001</v>
      </c>
      <c r="G10" s="138">
        <v>0.9</v>
      </c>
      <c r="H10" s="138">
        <v>1</v>
      </c>
      <c r="I10" s="4" t="s">
        <v>402</v>
      </c>
      <c r="J10" s="140">
        <v>14.79</v>
      </c>
      <c r="K10" s="140">
        <v>2.58</v>
      </c>
      <c r="L10" s="140">
        <v>3.92</v>
      </c>
      <c r="M10" s="140">
        <v>3.06</v>
      </c>
      <c r="N10" s="140">
        <v>1.03</v>
      </c>
      <c r="O10" s="20">
        <v>4.8000000000000001E-2</v>
      </c>
      <c r="P10" s="140">
        <v>3.39</v>
      </c>
      <c r="Q10" s="140">
        <v>0.28000000000000003</v>
      </c>
      <c r="R10" s="140">
        <v>68.95</v>
      </c>
      <c r="S10" s="20">
        <v>0.57399999999999995</v>
      </c>
      <c r="T10" s="140">
        <v>2.12</v>
      </c>
      <c r="U10" s="140">
        <v>100.7</v>
      </c>
      <c r="V10" s="138">
        <v>1.5</v>
      </c>
      <c r="W10" s="4" t="s">
        <v>418</v>
      </c>
      <c r="X10" s="4">
        <v>859</v>
      </c>
      <c r="Y10" s="4">
        <v>2</v>
      </c>
      <c r="Z10" s="138" t="s">
        <v>419</v>
      </c>
      <c r="AA10" s="138">
        <v>93.9</v>
      </c>
      <c r="AB10" s="4">
        <v>7</v>
      </c>
      <c r="AC10" s="4">
        <v>30</v>
      </c>
      <c r="AD10" s="138">
        <v>2.8</v>
      </c>
      <c r="AE10" s="4">
        <v>30</v>
      </c>
      <c r="AF10" s="138">
        <v>2.4</v>
      </c>
      <c r="AG10" s="138">
        <v>1.3</v>
      </c>
      <c r="AH10" s="140">
        <v>1.2</v>
      </c>
      <c r="AI10" s="4">
        <v>17</v>
      </c>
      <c r="AJ10" s="138">
        <v>2.9</v>
      </c>
      <c r="AK10" s="4">
        <v>1</v>
      </c>
      <c r="AL10" s="138">
        <v>6.9</v>
      </c>
      <c r="AM10" s="138">
        <v>0.4</v>
      </c>
      <c r="AN10" s="138" t="s">
        <v>332</v>
      </c>
      <c r="AO10" s="138">
        <v>35.200000000000003</v>
      </c>
      <c r="AP10" s="140">
        <v>0.21</v>
      </c>
      <c r="AQ10" s="4" t="s">
        <v>421</v>
      </c>
      <c r="AR10" s="4">
        <v>9</v>
      </c>
      <c r="AS10" s="138">
        <v>33.4</v>
      </c>
      <c r="AT10" s="4" t="s">
        <v>422</v>
      </c>
      <c r="AU10" s="4">
        <v>18</v>
      </c>
      <c r="AV10" s="140">
        <v>9.57</v>
      </c>
      <c r="AW10" s="4">
        <v>81</v>
      </c>
      <c r="AX10" s="138" t="s">
        <v>335</v>
      </c>
      <c r="AY10" s="4">
        <v>7</v>
      </c>
      <c r="AZ10" s="138">
        <v>5.5</v>
      </c>
      <c r="BA10" s="4">
        <v>2</v>
      </c>
      <c r="BB10" s="4">
        <v>439</v>
      </c>
      <c r="BC10" s="138">
        <v>0.8</v>
      </c>
      <c r="BD10" s="138">
        <v>0.5</v>
      </c>
      <c r="BE10" s="138">
        <v>13.6</v>
      </c>
      <c r="BF10" s="138">
        <v>0.4</v>
      </c>
      <c r="BG10" s="140">
        <v>0.19</v>
      </c>
      <c r="BH10" s="138">
        <v>2.4</v>
      </c>
      <c r="BI10" s="4">
        <v>60</v>
      </c>
      <c r="BJ10" s="4" t="s">
        <v>416</v>
      </c>
      <c r="BK10" s="4">
        <v>12</v>
      </c>
      <c r="BL10" s="138">
        <v>1.3</v>
      </c>
      <c r="BM10" s="4">
        <v>50</v>
      </c>
      <c r="BN10" s="4">
        <v>330</v>
      </c>
    </row>
    <row r="11" spans="1:66">
      <c r="A11" s="4" t="s">
        <v>204</v>
      </c>
      <c r="B11" s="4">
        <v>14</v>
      </c>
      <c r="C11" s="19">
        <v>665270.41</v>
      </c>
      <c r="D11" s="19">
        <v>5720247.9299999997</v>
      </c>
      <c r="E11" s="20">
        <v>51.608978059999998</v>
      </c>
      <c r="F11" s="20">
        <v>-96.613165230000007</v>
      </c>
      <c r="G11" s="138">
        <v>0.05</v>
      </c>
      <c r="H11" s="138">
        <v>0.15</v>
      </c>
      <c r="I11" s="4" t="s">
        <v>404</v>
      </c>
      <c r="J11" s="142">
        <v>14.41</v>
      </c>
      <c r="K11" s="140">
        <v>2.46</v>
      </c>
      <c r="L11" s="140">
        <v>2.91</v>
      </c>
      <c r="M11" s="140">
        <v>2.71</v>
      </c>
      <c r="N11" s="140">
        <v>0.79</v>
      </c>
      <c r="O11" s="20">
        <v>0.04</v>
      </c>
      <c r="P11" s="140">
        <v>3.36</v>
      </c>
      <c r="Q11" s="140">
        <v>0.21</v>
      </c>
      <c r="R11" s="140">
        <v>68.78</v>
      </c>
      <c r="S11" s="20">
        <v>0.56399999999999995</v>
      </c>
      <c r="T11" s="140">
        <v>4.18</v>
      </c>
      <c r="U11" s="140">
        <v>100.4</v>
      </c>
      <c r="V11" s="138">
        <v>2.8</v>
      </c>
      <c r="W11" s="4" t="s">
        <v>418</v>
      </c>
      <c r="X11" s="4">
        <v>823</v>
      </c>
      <c r="Y11" s="4">
        <v>2</v>
      </c>
      <c r="Z11" s="138" t="s">
        <v>419</v>
      </c>
      <c r="AA11" s="138">
        <v>77.099999999999994</v>
      </c>
      <c r="AB11" s="4">
        <v>5</v>
      </c>
      <c r="AC11" s="4">
        <v>40</v>
      </c>
      <c r="AD11" s="138">
        <v>1</v>
      </c>
      <c r="AE11" s="4">
        <v>10</v>
      </c>
      <c r="AF11" s="138">
        <v>2.4</v>
      </c>
      <c r="AG11" s="138">
        <v>1.3</v>
      </c>
      <c r="AH11" s="140">
        <v>1.21</v>
      </c>
      <c r="AI11" s="4">
        <v>16</v>
      </c>
      <c r="AJ11" s="138">
        <v>3</v>
      </c>
      <c r="AK11" s="4" t="s">
        <v>416</v>
      </c>
      <c r="AL11" s="138">
        <v>11.6</v>
      </c>
      <c r="AM11" s="138">
        <v>0.4</v>
      </c>
      <c r="AN11" s="138" t="s">
        <v>332</v>
      </c>
      <c r="AO11" s="138">
        <v>38.799999999999997</v>
      </c>
      <c r="AP11" s="140">
        <v>0.2</v>
      </c>
      <c r="AQ11" s="4">
        <v>2</v>
      </c>
      <c r="AR11" s="4">
        <v>9</v>
      </c>
      <c r="AS11" s="138">
        <v>31</v>
      </c>
      <c r="AT11" s="4">
        <v>20</v>
      </c>
      <c r="AU11" s="4">
        <v>14</v>
      </c>
      <c r="AV11" s="140">
        <v>8.85</v>
      </c>
      <c r="AW11" s="4">
        <v>62</v>
      </c>
      <c r="AX11" s="138" t="s">
        <v>335</v>
      </c>
      <c r="AY11" s="4">
        <v>7</v>
      </c>
      <c r="AZ11" s="138">
        <v>5.2</v>
      </c>
      <c r="BA11" s="4">
        <v>1</v>
      </c>
      <c r="BB11" s="4">
        <v>442</v>
      </c>
      <c r="BC11" s="138">
        <v>0.6</v>
      </c>
      <c r="BD11" s="138">
        <v>0.4</v>
      </c>
      <c r="BE11" s="138">
        <v>13.4</v>
      </c>
      <c r="BF11" s="138">
        <v>0.3</v>
      </c>
      <c r="BG11" s="140">
        <v>0.19</v>
      </c>
      <c r="BH11" s="138">
        <v>4.5999999999999996</v>
      </c>
      <c r="BI11" s="4">
        <v>60</v>
      </c>
      <c r="BJ11" s="4" t="s">
        <v>416</v>
      </c>
      <c r="BK11" s="4">
        <v>12</v>
      </c>
      <c r="BL11" s="138">
        <v>1.2</v>
      </c>
      <c r="BM11" s="4" t="s">
        <v>423</v>
      </c>
      <c r="BN11" s="4">
        <v>508</v>
      </c>
    </row>
    <row r="12" spans="1:66">
      <c r="A12" s="4" t="s">
        <v>205</v>
      </c>
      <c r="B12" s="4">
        <v>14</v>
      </c>
      <c r="C12" s="19">
        <v>663149.79</v>
      </c>
      <c r="D12" s="19">
        <v>5722609.5499999998</v>
      </c>
      <c r="E12" s="20">
        <v>51.630813060000001</v>
      </c>
      <c r="F12" s="20">
        <v>-96.642663549999995</v>
      </c>
      <c r="G12" s="138">
        <v>0.1</v>
      </c>
      <c r="H12" s="138">
        <v>0.25</v>
      </c>
      <c r="I12" s="4" t="s">
        <v>212</v>
      </c>
      <c r="J12" s="142">
        <v>14.55</v>
      </c>
      <c r="K12" s="140">
        <v>2.5099999999999998</v>
      </c>
      <c r="L12" s="140">
        <v>5.64</v>
      </c>
      <c r="M12" s="140">
        <v>3.1</v>
      </c>
      <c r="N12" s="140">
        <v>2.2200000000000002</v>
      </c>
      <c r="O12" s="20">
        <v>7.0999999999999994E-2</v>
      </c>
      <c r="P12" s="140">
        <v>2.75</v>
      </c>
      <c r="Q12" s="140">
        <v>0.23</v>
      </c>
      <c r="R12" s="140">
        <v>62.44</v>
      </c>
      <c r="S12" s="20">
        <v>0.71199999999999997</v>
      </c>
      <c r="T12" s="140">
        <v>4.8600000000000003</v>
      </c>
      <c r="U12" s="140">
        <v>99.08</v>
      </c>
      <c r="V12" s="138">
        <v>1.1000000000000001</v>
      </c>
      <c r="W12" s="4" t="s">
        <v>418</v>
      </c>
      <c r="X12" s="4">
        <v>830</v>
      </c>
      <c r="Y12" s="4">
        <v>2</v>
      </c>
      <c r="Z12" s="138" t="s">
        <v>419</v>
      </c>
      <c r="AA12" s="138">
        <v>134</v>
      </c>
      <c r="AB12" s="4">
        <v>13</v>
      </c>
      <c r="AC12" s="4">
        <v>50</v>
      </c>
      <c r="AD12" s="138">
        <v>4.5999999999999996</v>
      </c>
      <c r="AE12" s="4">
        <v>40</v>
      </c>
      <c r="AF12" s="138">
        <v>3.9</v>
      </c>
      <c r="AG12" s="138">
        <v>1.9</v>
      </c>
      <c r="AH12" s="140">
        <v>1.79</v>
      </c>
      <c r="AI12" s="4">
        <v>19</v>
      </c>
      <c r="AJ12" s="138">
        <v>5.3</v>
      </c>
      <c r="AK12" s="4">
        <v>1</v>
      </c>
      <c r="AL12" s="138">
        <v>5.6</v>
      </c>
      <c r="AM12" s="138">
        <v>0.7</v>
      </c>
      <c r="AN12" s="138" t="s">
        <v>332</v>
      </c>
      <c r="AO12" s="138">
        <v>95</v>
      </c>
      <c r="AP12" s="140">
        <v>0.25</v>
      </c>
      <c r="AQ12" s="4" t="s">
        <v>421</v>
      </c>
      <c r="AR12" s="4">
        <v>10</v>
      </c>
      <c r="AS12" s="138">
        <v>59.6</v>
      </c>
      <c r="AT12" s="4">
        <v>30</v>
      </c>
      <c r="AU12" s="4">
        <v>19</v>
      </c>
      <c r="AV12" s="140">
        <v>18.5</v>
      </c>
      <c r="AW12" s="4">
        <v>114</v>
      </c>
      <c r="AX12" s="138" t="s">
        <v>335</v>
      </c>
      <c r="AY12" s="4">
        <v>10</v>
      </c>
      <c r="AZ12" s="138">
        <v>8.6999999999999993</v>
      </c>
      <c r="BA12" s="4">
        <v>2</v>
      </c>
      <c r="BB12" s="4">
        <v>349</v>
      </c>
      <c r="BC12" s="138">
        <v>0.9</v>
      </c>
      <c r="BD12" s="138">
        <v>0.8</v>
      </c>
      <c r="BE12" s="138">
        <v>20.2</v>
      </c>
      <c r="BF12" s="138">
        <v>0.7</v>
      </c>
      <c r="BG12" s="140">
        <v>0.27</v>
      </c>
      <c r="BH12" s="138">
        <v>3</v>
      </c>
      <c r="BI12" s="4">
        <v>80</v>
      </c>
      <c r="BJ12" s="4" t="s">
        <v>416</v>
      </c>
      <c r="BK12" s="4">
        <v>20</v>
      </c>
      <c r="BL12" s="138">
        <v>1.6</v>
      </c>
      <c r="BM12" s="4">
        <v>90</v>
      </c>
      <c r="BN12" s="4">
        <v>252</v>
      </c>
    </row>
    <row r="13" spans="1:66">
      <c r="A13" s="4" t="s">
        <v>206</v>
      </c>
      <c r="B13" s="4">
        <v>14</v>
      </c>
      <c r="C13" s="19">
        <v>659400.06999999995</v>
      </c>
      <c r="D13" s="19">
        <v>5748941.6500000004</v>
      </c>
      <c r="E13" s="20">
        <v>51.868456369999997</v>
      </c>
      <c r="F13" s="20">
        <v>-96.684725150000006</v>
      </c>
      <c r="G13" s="138">
        <v>0.3</v>
      </c>
      <c r="H13" s="138">
        <v>0.5</v>
      </c>
      <c r="I13" s="4" t="s">
        <v>214</v>
      </c>
      <c r="J13" s="140">
        <v>14.55</v>
      </c>
      <c r="K13" s="140">
        <v>2.8</v>
      </c>
      <c r="L13" s="140">
        <v>6</v>
      </c>
      <c r="M13" s="140">
        <v>2.78</v>
      </c>
      <c r="N13" s="140">
        <v>1.95</v>
      </c>
      <c r="O13" s="20">
        <v>6.0999999999999999E-2</v>
      </c>
      <c r="P13" s="140">
        <v>2.7</v>
      </c>
      <c r="Q13" s="140">
        <v>0.2</v>
      </c>
      <c r="R13" s="140">
        <v>63.02</v>
      </c>
      <c r="S13" s="20">
        <v>0.61699999999999999</v>
      </c>
      <c r="T13" s="140">
        <v>5.17</v>
      </c>
      <c r="U13" s="140">
        <v>99.85</v>
      </c>
      <c r="V13" s="138">
        <v>1.3</v>
      </c>
      <c r="W13" s="4" t="s">
        <v>418</v>
      </c>
      <c r="X13" s="4">
        <v>727</v>
      </c>
      <c r="Y13" s="4">
        <v>2</v>
      </c>
      <c r="Z13" s="138" t="s">
        <v>419</v>
      </c>
      <c r="AA13" s="138">
        <v>90.5</v>
      </c>
      <c r="AB13" s="4">
        <v>12</v>
      </c>
      <c r="AC13" s="4">
        <v>90</v>
      </c>
      <c r="AD13" s="138">
        <v>4.4000000000000004</v>
      </c>
      <c r="AE13" s="4">
        <v>30</v>
      </c>
      <c r="AF13" s="138">
        <v>4.9000000000000004</v>
      </c>
      <c r="AG13" s="138">
        <v>2.5</v>
      </c>
      <c r="AH13" s="140">
        <v>2.0699999999999998</v>
      </c>
      <c r="AI13" s="4">
        <v>19</v>
      </c>
      <c r="AJ13" s="138">
        <v>6</v>
      </c>
      <c r="AK13" s="4">
        <v>1</v>
      </c>
      <c r="AL13" s="138">
        <v>6</v>
      </c>
      <c r="AM13" s="138">
        <v>0.9</v>
      </c>
      <c r="AN13" s="138" t="s">
        <v>332</v>
      </c>
      <c r="AO13" s="138">
        <v>80.599999999999994</v>
      </c>
      <c r="AP13" s="140">
        <v>0.38</v>
      </c>
      <c r="AQ13" s="4" t="s">
        <v>421</v>
      </c>
      <c r="AR13" s="4">
        <v>11</v>
      </c>
      <c r="AS13" s="138">
        <v>65.900000000000006</v>
      </c>
      <c r="AT13" s="4">
        <v>40</v>
      </c>
      <c r="AU13" s="4">
        <v>18</v>
      </c>
      <c r="AV13" s="140">
        <v>19.3</v>
      </c>
      <c r="AW13" s="4">
        <v>113</v>
      </c>
      <c r="AX13" s="138" t="s">
        <v>335</v>
      </c>
      <c r="AY13" s="4">
        <v>10</v>
      </c>
      <c r="AZ13" s="138">
        <v>10.4</v>
      </c>
      <c r="BA13" s="4">
        <v>2</v>
      </c>
      <c r="BB13" s="4">
        <v>309</v>
      </c>
      <c r="BC13" s="138">
        <v>1.1000000000000001</v>
      </c>
      <c r="BD13" s="138">
        <v>0.9</v>
      </c>
      <c r="BE13" s="138">
        <v>27</v>
      </c>
      <c r="BF13" s="138">
        <v>0.6</v>
      </c>
      <c r="BG13" s="140">
        <v>0.38</v>
      </c>
      <c r="BH13" s="138">
        <v>2.9</v>
      </c>
      <c r="BI13" s="4">
        <v>82</v>
      </c>
      <c r="BJ13" s="4" t="s">
        <v>416</v>
      </c>
      <c r="BK13" s="4">
        <v>25</v>
      </c>
      <c r="BL13" s="138">
        <v>2.5</v>
      </c>
      <c r="BM13" s="4">
        <v>70</v>
      </c>
      <c r="BN13" s="4">
        <v>277</v>
      </c>
    </row>
    <row r="14" spans="1:66">
      <c r="A14" s="4" t="s">
        <v>207</v>
      </c>
      <c r="B14" s="4">
        <v>14</v>
      </c>
      <c r="C14" s="19">
        <v>659400.06999999995</v>
      </c>
      <c r="D14" s="19">
        <v>5748941.6500000004</v>
      </c>
      <c r="E14" s="20">
        <v>51.868456369999997</v>
      </c>
      <c r="F14" s="20">
        <v>-96.684725150000006</v>
      </c>
      <c r="G14" s="138">
        <v>1.7</v>
      </c>
      <c r="H14" s="138">
        <v>2</v>
      </c>
      <c r="I14" s="4" t="s">
        <v>215</v>
      </c>
      <c r="J14" s="140">
        <v>13.78</v>
      </c>
      <c r="K14" s="140">
        <v>4.28</v>
      </c>
      <c r="L14" s="140">
        <v>4.8600000000000003</v>
      </c>
      <c r="M14" s="140">
        <v>3.39</v>
      </c>
      <c r="N14" s="140">
        <v>2.4700000000000002</v>
      </c>
      <c r="O14" s="20">
        <v>0.08</v>
      </c>
      <c r="P14" s="140">
        <v>2.95</v>
      </c>
      <c r="Q14" s="140">
        <v>0.21</v>
      </c>
      <c r="R14" s="140">
        <v>63.66</v>
      </c>
      <c r="S14" s="20">
        <v>0.6</v>
      </c>
      <c r="T14" s="140">
        <v>3.48</v>
      </c>
      <c r="U14" s="140">
        <v>99.74</v>
      </c>
      <c r="V14" s="138">
        <v>1.1000000000000001</v>
      </c>
      <c r="W14" s="4" t="s">
        <v>418</v>
      </c>
      <c r="X14" s="4">
        <v>746</v>
      </c>
      <c r="Y14" s="4">
        <v>2</v>
      </c>
      <c r="Z14" s="138" t="s">
        <v>419</v>
      </c>
      <c r="AA14" s="138">
        <v>101</v>
      </c>
      <c r="AB14" s="4">
        <v>14</v>
      </c>
      <c r="AC14" s="4">
        <v>70</v>
      </c>
      <c r="AD14" s="138">
        <v>3.6</v>
      </c>
      <c r="AE14" s="4">
        <v>40</v>
      </c>
      <c r="AF14" s="138">
        <v>3.2</v>
      </c>
      <c r="AG14" s="138">
        <v>1.6</v>
      </c>
      <c r="AH14" s="140">
        <v>1.25</v>
      </c>
      <c r="AI14" s="4">
        <v>18</v>
      </c>
      <c r="AJ14" s="138">
        <v>3.7</v>
      </c>
      <c r="AK14" s="4">
        <v>1</v>
      </c>
      <c r="AL14" s="138">
        <v>5.7</v>
      </c>
      <c r="AM14" s="138">
        <v>0.6</v>
      </c>
      <c r="AN14" s="138" t="s">
        <v>332</v>
      </c>
      <c r="AO14" s="138">
        <v>54.8</v>
      </c>
      <c r="AP14" s="140">
        <v>0.23</v>
      </c>
      <c r="AQ14" s="4" t="s">
        <v>421</v>
      </c>
      <c r="AR14" s="4">
        <v>10</v>
      </c>
      <c r="AS14" s="138">
        <v>39.1</v>
      </c>
      <c r="AT14" s="4">
        <v>50</v>
      </c>
      <c r="AU14" s="4">
        <v>21</v>
      </c>
      <c r="AV14" s="140">
        <v>11.7</v>
      </c>
      <c r="AW14" s="4">
        <v>123</v>
      </c>
      <c r="AX14" s="138" t="s">
        <v>335</v>
      </c>
      <c r="AY14" s="4">
        <v>9</v>
      </c>
      <c r="AZ14" s="138">
        <v>6</v>
      </c>
      <c r="BA14" s="4">
        <v>2</v>
      </c>
      <c r="BB14" s="4">
        <v>324</v>
      </c>
      <c r="BC14" s="138">
        <v>1</v>
      </c>
      <c r="BD14" s="138">
        <v>0.6</v>
      </c>
      <c r="BE14" s="138">
        <v>20.9</v>
      </c>
      <c r="BF14" s="138">
        <v>0.6</v>
      </c>
      <c r="BG14" s="140">
        <v>0.23</v>
      </c>
      <c r="BH14" s="138">
        <v>2.5</v>
      </c>
      <c r="BI14" s="4">
        <v>72</v>
      </c>
      <c r="BJ14" s="4" t="s">
        <v>416</v>
      </c>
      <c r="BK14" s="4">
        <v>15</v>
      </c>
      <c r="BL14" s="138">
        <v>1.6</v>
      </c>
      <c r="BM14" s="4">
        <v>80</v>
      </c>
      <c r="BN14" s="4">
        <v>234</v>
      </c>
    </row>
    <row r="15" spans="1:66">
      <c r="A15" s="4" t="s">
        <v>208</v>
      </c>
      <c r="B15" s="4">
        <v>14</v>
      </c>
      <c r="C15" s="19">
        <v>663990.63</v>
      </c>
      <c r="D15" s="19">
        <v>5731855.0599999996</v>
      </c>
      <c r="E15" s="20">
        <v>51.713628049999997</v>
      </c>
      <c r="F15" s="20">
        <v>-96.626185199999995</v>
      </c>
      <c r="G15" s="138">
        <v>1.2</v>
      </c>
      <c r="H15" s="138">
        <v>1.35</v>
      </c>
      <c r="I15" s="4" t="s">
        <v>121</v>
      </c>
      <c r="J15" s="140">
        <v>14.36</v>
      </c>
      <c r="K15" s="140">
        <v>2.97</v>
      </c>
      <c r="L15" s="140">
        <v>4.62</v>
      </c>
      <c r="M15" s="140">
        <v>2.82</v>
      </c>
      <c r="N15" s="140">
        <v>1.45</v>
      </c>
      <c r="O15" s="20">
        <v>5.7000000000000002E-2</v>
      </c>
      <c r="P15" s="140">
        <v>3.34</v>
      </c>
      <c r="Q15" s="140">
        <v>0.26</v>
      </c>
      <c r="R15" s="140">
        <v>67.489999999999995</v>
      </c>
      <c r="S15" s="20">
        <v>0.58099999999999996</v>
      </c>
      <c r="T15" s="140">
        <v>2.66</v>
      </c>
      <c r="U15" s="140">
        <v>100.6</v>
      </c>
      <c r="V15" s="138">
        <v>1.4</v>
      </c>
      <c r="W15" s="4" t="s">
        <v>418</v>
      </c>
      <c r="X15" s="4">
        <v>820</v>
      </c>
      <c r="Y15" s="4">
        <v>2</v>
      </c>
      <c r="Z15" s="138" t="s">
        <v>419</v>
      </c>
      <c r="AA15" s="138">
        <v>109</v>
      </c>
      <c r="AB15" s="4">
        <v>9</v>
      </c>
      <c r="AC15" s="4">
        <v>50</v>
      </c>
      <c r="AD15" s="138">
        <v>2.5</v>
      </c>
      <c r="AE15" s="4">
        <v>40</v>
      </c>
      <c r="AF15" s="138">
        <v>3.7</v>
      </c>
      <c r="AG15" s="138">
        <v>1.9</v>
      </c>
      <c r="AH15" s="140">
        <v>1.62</v>
      </c>
      <c r="AI15" s="4">
        <v>16</v>
      </c>
      <c r="AJ15" s="138">
        <v>4.5999999999999996</v>
      </c>
      <c r="AK15" s="4">
        <v>1</v>
      </c>
      <c r="AL15" s="138">
        <v>7</v>
      </c>
      <c r="AM15" s="138">
        <v>0.7</v>
      </c>
      <c r="AN15" s="138" t="s">
        <v>332</v>
      </c>
      <c r="AO15" s="138">
        <v>69.599999999999994</v>
      </c>
      <c r="AP15" s="140">
        <v>0.26</v>
      </c>
      <c r="AQ15" s="4" t="s">
        <v>421</v>
      </c>
      <c r="AR15" s="4">
        <v>10</v>
      </c>
      <c r="AS15" s="138">
        <v>52</v>
      </c>
      <c r="AT15" s="4">
        <v>20</v>
      </c>
      <c r="AU15" s="4">
        <v>17</v>
      </c>
      <c r="AV15" s="140">
        <v>15.6</v>
      </c>
      <c r="AW15" s="4">
        <v>86</v>
      </c>
      <c r="AX15" s="138" t="s">
        <v>335</v>
      </c>
      <c r="AY15" s="4">
        <v>9</v>
      </c>
      <c r="AZ15" s="138">
        <v>7.8</v>
      </c>
      <c r="BA15" s="4">
        <v>1</v>
      </c>
      <c r="BB15" s="4">
        <v>418</v>
      </c>
      <c r="BC15" s="138">
        <v>0.9</v>
      </c>
      <c r="BD15" s="138">
        <v>0.6</v>
      </c>
      <c r="BE15" s="138">
        <v>16.100000000000001</v>
      </c>
      <c r="BF15" s="138">
        <v>0.5</v>
      </c>
      <c r="BG15" s="140">
        <v>0.28000000000000003</v>
      </c>
      <c r="BH15" s="138">
        <v>2.7</v>
      </c>
      <c r="BI15" s="4">
        <v>78</v>
      </c>
      <c r="BJ15" s="4" t="s">
        <v>416</v>
      </c>
      <c r="BK15" s="4">
        <v>19</v>
      </c>
      <c r="BL15" s="138">
        <v>1.7</v>
      </c>
      <c r="BM15" s="4">
        <v>50</v>
      </c>
      <c r="BN15" s="4">
        <v>314</v>
      </c>
    </row>
    <row r="16" spans="1:66">
      <c r="A16" s="4" t="s">
        <v>209</v>
      </c>
      <c r="B16" s="4">
        <v>14</v>
      </c>
      <c r="C16" s="19">
        <v>677080.95</v>
      </c>
      <c r="D16" s="19">
        <v>5700499.5700000003</v>
      </c>
      <c r="E16" s="20">
        <v>51.427993069999999</v>
      </c>
      <c r="F16" s="20">
        <v>-96.452695320000004</v>
      </c>
      <c r="G16" s="138">
        <v>0.7</v>
      </c>
      <c r="H16" s="138">
        <v>0.8</v>
      </c>
      <c r="I16" s="4" t="s">
        <v>405</v>
      </c>
      <c r="J16" s="140">
        <v>13.21</v>
      </c>
      <c r="K16" s="140">
        <v>2.91</v>
      </c>
      <c r="L16" s="140">
        <v>3.08</v>
      </c>
      <c r="M16" s="140">
        <v>2.69</v>
      </c>
      <c r="N16" s="140">
        <v>0.95</v>
      </c>
      <c r="O16" s="20">
        <v>4.2000000000000003E-2</v>
      </c>
      <c r="P16" s="140">
        <v>3.47</v>
      </c>
      <c r="Q16" s="140">
        <v>0.17</v>
      </c>
      <c r="R16" s="140">
        <v>72.349999999999994</v>
      </c>
      <c r="S16" s="20">
        <v>0.45100000000000001</v>
      </c>
      <c r="T16" s="140">
        <v>1.1599999999999999</v>
      </c>
      <c r="U16" s="140">
        <v>100.5</v>
      </c>
      <c r="V16" s="138">
        <v>1.5</v>
      </c>
      <c r="W16" s="4" t="s">
        <v>418</v>
      </c>
      <c r="X16" s="4">
        <v>714</v>
      </c>
      <c r="Y16" s="4">
        <v>1</v>
      </c>
      <c r="Z16" s="138" t="s">
        <v>419</v>
      </c>
      <c r="AA16" s="138">
        <v>45.8</v>
      </c>
      <c r="AB16" s="4">
        <v>6</v>
      </c>
      <c r="AC16" s="4">
        <v>40</v>
      </c>
      <c r="AD16" s="138">
        <v>1.5</v>
      </c>
      <c r="AE16" s="4" t="s">
        <v>420</v>
      </c>
      <c r="AF16" s="138">
        <v>1.9</v>
      </c>
      <c r="AG16" s="138">
        <v>1.1000000000000001</v>
      </c>
      <c r="AH16" s="140">
        <v>0.83</v>
      </c>
      <c r="AI16" s="4">
        <v>14</v>
      </c>
      <c r="AJ16" s="138">
        <v>2.1</v>
      </c>
      <c r="AK16" s="4" t="s">
        <v>416</v>
      </c>
      <c r="AL16" s="138">
        <v>6.7</v>
      </c>
      <c r="AM16" s="138">
        <v>0.4</v>
      </c>
      <c r="AN16" s="138" t="s">
        <v>332</v>
      </c>
      <c r="AO16" s="138">
        <v>20.9</v>
      </c>
      <c r="AP16" s="140">
        <v>0.18</v>
      </c>
      <c r="AQ16" s="4" t="s">
        <v>421</v>
      </c>
      <c r="AR16" s="4">
        <v>7</v>
      </c>
      <c r="AS16" s="138">
        <v>16.8</v>
      </c>
      <c r="AT16" s="4" t="s">
        <v>422</v>
      </c>
      <c r="AU16" s="4">
        <v>14</v>
      </c>
      <c r="AV16" s="140">
        <v>4.7699999999999996</v>
      </c>
      <c r="AW16" s="4">
        <v>66</v>
      </c>
      <c r="AX16" s="138" t="s">
        <v>335</v>
      </c>
      <c r="AY16" s="4">
        <v>7</v>
      </c>
      <c r="AZ16" s="138">
        <v>3</v>
      </c>
      <c r="BA16" s="4">
        <v>1</v>
      </c>
      <c r="BB16" s="4">
        <v>400</v>
      </c>
      <c r="BC16" s="138">
        <v>0.6</v>
      </c>
      <c r="BD16" s="138">
        <v>0.3</v>
      </c>
      <c r="BE16" s="138">
        <v>6.8</v>
      </c>
      <c r="BF16" s="138">
        <v>0.3</v>
      </c>
      <c r="BG16" s="140">
        <v>0.16</v>
      </c>
      <c r="BH16" s="138">
        <v>1.6</v>
      </c>
      <c r="BI16" s="4">
        <v>53</v>
      </c>
      <c r="BJ16" s="4" t="s">
        <v>416</v>
      </c>
      <c r="BK16" s="4">
        <v>11</v>
      </c>
      <c r="BL16" s="138">
        <v>1.1000000000000001</v>
      </c>
      <c r="BM16" s="4" t="s">
        <v>423</v>
      </c>
      <c r="BN16" s="4">
        <v>305</v>
      </c>
    </row>
    <row r="17" spans="1:66">
      <c r="A17" s="4" t="s">
        <v>210</v>
      </c>
      <c r="B17" s="4">
        <v>14</v>
      </c>
      <c r="C17" s="19">
        <v>694953.67</v>
      </c>
      <c r="D17" s="19">
        <v>5672946.4900000002</v>
      </c>
      <c r="E17" s="20">
        <v>51.174664739999997</v>
      </c>
      <c r="F17" s="20">
        <v>-96.210960439999994</v>
      </c>
      <c r="G17" s="138">
        <v>1</v>
      </c>
      <c r="H17" s="138">
        <v>1.1000000000000001</v>
      </c>
      <c r="I17" s="4" t="s">
        <v>406</v>
      </c>
      <c r="J17" s="140">
        <v>13.67</v>
      </c>
      <c r="K17" s="140">
        <v>2.84</v>
      </c>
      <c r="L17" s="140">
        <v>4.6399999999999997</v>
      </c>
      <c r="M17" s="140">
        <v>2.33</v>
      </c>
      <c r="N17" s="140">
        <v>1.66</v>
      </c>
      <c r="O17" s="20">
        <v>4.8000000000000001E-2</v>
      </c>
      <c r="P17" s="140">
        <v>3.05</v>
      </c>
      <c r="Q17" s="140">
        <v>0.31</v>
      </c>
      <c r="R17" s="140">
        <v>66.930000000000007</v>
      </c>
      <c r="S17" s="20">
        <v>0.49199999999999999</v>
      </c>
      <c r="T17" s="140">
        <v>3.76</v>
      </c>
      <c r="U17" s="140">
        <v>99.73</v>
      </c>
      <c r="V17" s="138">
        <v>2.2000000000000002</v>
      </c>
      <c r="W17" s="4" t="s">
        <v>418</v>
      </c>
      <c r="X17" s="4">
        <v>631</v>
      </c>
      <c r="Y17" s="4">
        <v>1</v>
      </c>
      <c r="Z17" s="138" t="s">
        <v>419</v>
      </c>
      <c r="AA17" s="138">
        <v>64.3</v>
      </c>
      <c r="AB17" s="4">
        <v>11</v>
      </c>
      <c r="AC17" s="4">
        <v>140</v>
      </c>
      <c r="AD17" s="138">
        <v>1.8</v>
      </c>
      <c r="AE17" s="4">
        <v>30</v>
      </c>
      <c r="AF17" s="138">
        <v>2.4</v>
      </c>
      <c r="AG17" s="138">
        <v>1.4</v>
      </c>
      <c r="AH17" s="140">
        <v>1.05</v>
      </c>
      <c r="AI17" s="4">
        <v>16</v>
      </c>
      <c r="AJ17" s="138">
        <v>2.7</v>
      </c>
      <c r="AK17" s="4" t="s">
        <v>416</v>
      </c>
      <c r="AL17" s="138">
        <v>9.4</v>
      </c>
      <c r="AM17" s="138">
        <v>0.5</v>
      </c>
      <c r="AN17" s="138" t="s">
        <v>332</v>
      </c>
      <c r="AO17" s="138">
        <v>22.9</v>
      </c>
      <c r="AP17" s="140">
        <v>0.25</v>
      </c>
      <c r="AQ17" s="4" t="s">
        <v>421</v>
      </c>
      <c r="AR17" s="4">
        <v>8</v>
      </c>
      <c r="AS17" s="138">
        <v>20.7</v>
      </c>
      <c r="AT17" s="4">
        <v>90</v>
      </c>
      <c r="AU17" s="4">
        <v>15</v>
      </c>
      <c r="AV17" s="140">
        <v>5.55</v>
      </c>
      <c r="AW17" s="4">
        <v>74</v>
      </c>
      <c r="AX17" s="138" t="s">
        <v>335</v>
      </c>
      <c r="AY17" s="4">
        <v>7</v>
      </c>
      <c r="AZ17" s="138">
        <v>3.9</v>
      </c>
      <c r="BA17" s="4">
        <v>2</v>
      </c>
      <c r="BB17" s="4">
        <v>373</v>
      </c>
      <c r="BC17" s="138">
        <v>0.7</v>
      </c>
      <c r="BD17" s="138">
        <v>0.4</v>
      </c>
      <c r="BE17" s="138">
        <v>10.199999999999999</v>
      </c>
      <c r="BF17" s="138">
        <v>0.2</v>
      </c>
      <c r="BG17" s="140">
        <v>0.21</v>
      </c>
      <c r="BH17" s="138">
        <v>2</v>
      </c>
      <c r="BI17" s="4">
        <v>68</v>
      </c>
      <c r="BJ17" s="4" t="s">
        <v>416</v>
      </c>
      <c r="BK17" s="4">
        <v>13</v>
      </c>
      <c r="BL17" s="138">
        <v>1.5</v>
      </c>
      <c r="BM17" s="4">
        <v>70</v>
      </c>
      <c r="BN17" s="4">
        <v>421</v>
      </c>
    </row>
    <row r="18" spans="1:66">
      <c r="A18" s="130" t="s">
        <v>211</v>
      </c>
      <c r="B18" s="130">
        <v>14</v>
      </c>
      <c r="C18" s="131">
        <v>694953.67</v>
      </c>
      <c r="D18" s="131">
        <v>5672946.4900000002</v>
      </c>
      <c r="E18" s="132">
        <v>51.174664739999997</v>
      </c>
      <c r="F18" s="132">
        <v>-96.210960439999994</v>
      </c>
      <c r="G18" s="139">
        <v>2.8</v>
      </c>
      <c r="H18" s="139">
        <v>3</v>
      </c>
      <c r="I18" s="130" t="s">
        <v>121</v>
      </c>
      <c r="J18" s="143">
        <v>13.56</v>
      </c>
      <c r="K18" s="143">
        <v>3.02</v>
      </c>
      <c r="L18" s="143">
        <v>3.69</v>
      </c>
      <c r="M18" s="143">
        <v>2.63</v>
      </c>
      <c r="N18" s="143">
        <v>2.42</v>
      </c>
      <c r="O18" s="132">
        <v>5.3999999999999999E-2</v>
      </c>
      <c r="P18" s="143">
        <v>3.48</v>
      </c>
      <c r="Q18" s="143">
        <v>0.19</v>
      </c>
      <c r="R18" s="143">
        <v>67.7</v>
      </c>
      <c r="S18" s="132">
        <v>0.43</v>
      </c>
      <c r="T18" s="143">
        <v>1.76</v>
      </c>
      <c r="U18" s="143">
        <v>98.93</v>
      </c>
      <c r="V18" s="139">
        <v>1</v>
      </c>
      <c r="W18" s="130" t="s">
        <v>418</v>
      </c>
      <c r="X18" s="130">
        <v>700</v>
      </c>
      <c r="Y18" s="130">
        <v>1</v>
      </c>
      <c r="Z18" s="139" t="s">
        <v>419</v>
      </c>
      <c r="AA18" s="139">
        <v>52.4</v>
      </c>
      <c r="AB18" s="130">
        <v>11</v>
      </c>
      <c r="AC18" s="130">
        <v>120</v>
      </c>
      <c r="AD18" s="139">
        <v>1.8</v>
      </c>
      <c r="AE18" s="130">
        <v>20</v>
      </c>
      <c r="AF18" s="139">
        <v>2.2000000000000002</v>
      </c>
      <c r="AG18" s="139">
        <v>1.2</v>
      </c>
      <c r="AH18" s="143">
        <v>0.99</v>
      </c>
      <c r="AI18" s="130">
        <v>15</v>
      </c>
      <c r="AJ18" s="139">
        <v>2.4</v>
      </c>
      <c r="AK18" s="130">
        <v>1</v>
      </c>
      <c r="AL18" s="139">
        <v>5</v>
      </c>
      <c r="AM18" s="139">
        <v>0.4</v>
      </c>
      <c r="AN18" s="139" t="s">
        <v>332</v>
      </c>
      <c r="AO18" s="139">
        <v>28.2</v>
      </c>
      <c r="AP18" s="143">
        <v>0.19</v>
      </c>
      <c r="AQ18" s="130" t="s">
        <v>421</v>
      </c>
      <c r="AR18" s="130">
        <v>6</v>
      </c>
      <c r="AS18" s="139">
        <v>23.2</v>
      </c>
      <c r="AT18" s="130">
        <v>120</v>
      </c>
      <c r="AU18" s="130">
        <v>13</v>
      </c>
      <c r="AV18" s="143">
        <v>6.44</v>
      </c>
      <c r="AW18" s="130">
        <v>73</v>
      </c>
      <c r="AX18" s="139" t="s">
        <v>335</v>
      </c>
      <c r="AY18" s="130">
        <v>7</v>
      </c>
      <c r="AZ18" s="139">
        <v>4</v>
      </c>
      <c r="BA18" s="130">
        <v>1</v>
      </c>
      <c r="BB18" s="130">
        <v>413</v>
      </c>
      <c r="BC18" s="139">
        <v>0.6</v>
      </c>
      <c r="BD18" s="139">
        <v>0.4</v>
      </c>
      <c r="BE18" s="139">
        <v>7.1</v>
      </c>
      <c r="BF18" s="139">
        <v>0.3</v>
      </c>
      <c r="BG18" s="143">
        <v>0.17</v>
      </c>
      <c r="BH18" s="139">
        <v>1.2</v>
      </c>
      <c r="BI18" s="130">
        <v>53</v>
      </c>
      <c r="BJ18" s="130" t="s">
        <v>416</v>
      </c>
      <c r="BK18" s="130">
        <v>11</v>
      </c>
      <c r="BL18" s="139">
        <v>1.1000000000000001</v>
      </c>
      <c r="BM18" s="130">
        <v>40</v>
      </c>
      <c r="BN18" s="130">
        <v>213</v>
      </c>
    </row>
  </sheetData>
  <sortState columnSort="1" ref="J1:S18">
    <sortCondition ref="J2:S2"/>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0"/>
  <sheetViews>
    <sheetView workbookViewId="0"/>
  </sheetViews>
  <sheetFormatPr defaultColWidth="9" defaultRowHeight="12.75"/>
  <cols>
    <col min="1" max="1" width="19.28515625" style="28" customWidth="1"/>
    <col min="2" max="2" width="21" style="28" bestFit="1" customWidth="1"/>
    <col min="3" max="3" width="9.5703125" style="71" bestFit="1" customWidth="1"/>
    <col min="4" max="4" width="8.5703125" style="71" bestFit="1" customWidth="1"/>
    <col min="5" max="5" width="9.85546875" style="71" bestFit="1" customWidth="1"/>
    <col min="6" max="6" width="8.7109375" style="71" bestFit="1" customWidth="1"/>
    <col min="7" max="7" width="9.28515625" style="71" bestFit="1" customWidth="1"/>
    <col min="8" max="8" width="9.42578125" style="71" bestFit="1" customWidth="1"/>
    <col min="9" max="9" width="9.85546875" style="71" bestFit="1" customWidth="1"/>
    <col min="10" max="10" width="9.7109375" style="71" bestFit="1" customWidth="1"/>
    <col min="11" max="12" width="9" style="71" bestFit="1" customWidth="1"/>
    <col min="13" max="14" width="9.42578125" style="71" bestFit="1" customWidth="1"/>
    <col min="15" max="15" width="8.28515625" style="71" bestFit="1" customWidth="1"/>
    <col min="16" max="16" width="7.42578125" style="71" bestFit="1" customWidth="1"/>
    <col min="17" max="18" width="7.5703125" style="71" bestFit="1" customWidth="1"/>
    <col min="19" max="19" width="7" style="71" bestFit="1" customWidth="1"/>
    <col min="20" max="20" width="7.42578125" style="71" bestFit="1" customWidth="1"/>
    <col min="21" max="21" width="7.5703125" style="71" bestFit="1" customWidth="1"/>
    <col min="22" max="22" width="7.140625" style="71" bestFit="1" customWidth="1"/>
    <col min="23" max="24" width="7.5703125" style="71" bestFit="1" customWidth="1"/>
    <col min="25" max="25" width="7.7109375" style="71" bestFit="1" customWidth="1"/>
    <col min="26" max="26" width="7.140625" style="71" bestFit="1" customWidth="1"/>
    <col min="27" max="27" width="7.42578125" style="71" bestFit="1" customWidth="1"/>
    <col min="28" max="30" width="7.7109375" style="71" bestFit="1" customWidth="1"/>
    <col min="31" max="31" width="7.28515625" style="71" bestFit="1" customWidth="1"/>
    <col min="32" max="32" width="7.7109375" style="71" bestFit="1" customWidth="1"/>
    <col min="33" max="33" width="7" style="71" bestFit="1" customWidth="1"/>
    <col min="34" max="34" width="7.28515625" style="71" bestFit="1" customWidth="1"/>
    <col min="35" max="35" width="7.5703125" style="71" bestFit="1" customWidth="1"/>
    <col min="36" max="36" width="8.28515625" style="71" bestFit="1" customWidth="1"/>
    <col min="37" max="38" width="7.85546875" style="71" bestFit="1" customWidth="1"/>
    <col min="39" max="39" width="7.28515625" style="71" bestFit="1" customWidth="1"/>
    <col min="40" max="40" width="7.5703125" style="71" bestFit="1" customWidth="1"/>
    <col min="41" max="41" width="7.28515625" style="71" bestFit="1" customWidth="1"/>
    <col min="42" max="42" width="7.7109375" style="71" bestFit="1" customWidth="1"/>
    <col min="43" max="43" width="7.42578125" style="71" bestFit="1" customWidth="1"/>
    <col min="44" max="44" width="7.28515625" style="71" bestFit="1" customWidth="1"/>
    <col min="45" max="45" width="8" style="71" bestFit="1" customWidth="1"/>
    <col min="46" max="46" width="7.42578125" style="71" bestFit="1" customWidth="1"/>
    <col min="47" max="47" width="7.140625" style="71" bestFit="1" customWidth="1"/>
    <col min="48" max="48" width="7.28515625" style="71" bestFit="1" customWidth="1"/>
    <col min="49" max="50" width="7.42578125" style="71" bestFit="1" customWidth="1"/>
    <col min="51" max="51" width="6.85546875" style="71" bestFit="1" customWidth="1"/>
    <col min="52" max="52" width="8" style="71" bestFit="1" customWidth="1"/>
    <col min="53" max="53" width="6.7109375" style="71" bestFit="1" customWidth="1"/>
    <col min="54" max="54" width="7.5703125" style="71" bestFit="1" customWidth="1"/>
    <col min="55" max="56" width="7.28515625" style="71" bestFit="1" customWidth="1"/>
    <col min="57" max="57" width="7.5703125" style="71" bestFit="1" customWidth="1"/>
    <col min="58" max="58" width="7.42578125" style="71" bestFit="1" customWidth="1"/>
    <col min="59" max="59" width="7" style="28" bestFit="1" customWidth="1"/>
    <col min="60" max="16384" width="9" style="28"/>
  </cols>
  <sheetData>
    <row r="1" spans="1:59" s="92" customFormat="1" ht="21" customHeight="1">
      <c r="A1" s="37" t="s">
        <v>433</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row>
    <row r="2" spans="1:59" s="4" customFormat="1" ht="14.25">
      <c r="A2" s="5" t="s">
        <v>107</v>
      </c>
      <c r="B2" s="5" t="s">
        <v>120</v>
      </c>
      <c r="C2" s="94" t="s">
        <v>242</v>
      </c>
      <c r="D2" s="94" t="s">
        <v>246</v>
      </c>
      <c r="E2" s="95" t="s">
        <v>243</v>
      </c>
      <c r="F2" s="95" t="s">
        <v>248</v>
      </c>
      <c r="G2" s="94" t="s">
        <v>245</v>
      </c>
      <c r="H2" s="94" t="s">
        <v>244</v>
      </c>
      <c r="I2" s="95" t="s">
        <v>247</v>
      </c>
      <c r="J2" s="96" t="s">
        <v>250</v>
      </c>
      <c r="K2" s="94" t="s">
        <v>365</v>
      </c>
      <c r="L2" s="95" t="s">
        <v>249</v>
      </c>
      <c r="M2" s="94" t="s">
        <v>253</v>
      </c>
      <c r="N2" s="94" t="s">
        <v>33</v>
      </c>
      <c r="O2" s="94" t="s">
        <v>34</v>
      </c>
      <c r="P2" s="94" t="s">
        <v>35</v>
      </c>
      <c r="Q2" s="94" t="s">
        <v>151</v>
      </c>
      <c r="R2" s="94" t="s">
        <v>175</v>
      </c>
      <c r="S2" s="94" t="s">
        <v>51</v>
      </c>
      <c r="T2" s="94" t="s">
        <v>36</v>
      </c>
      <c r="U2" s="94" t="s">
        <v>37</v>
      </c>
      <c r="V2" s="94" t="s">
        <v>38</v>
      </c>
      <c r="W2" s="94" t="s">
        <v>155</v>
      </c>
      <c r="X2" s="94" t="s">
        <v>163</v>
      </c>
      <c r="Y2" s="94" t="s">
        <v>165</v>
      </c>
      <c r="Z2" s="94" t="s">
        <v>54</v>
      </c>
      <c r="AA2" s="94" t="s">
        <v>156</v>
      </c>
      <c r="AB2" s="94" t="s">
        <v>162</v>
      </c>
      <c r="AC2" s="94" t="s">
        <v>157</v>
      </c>
      <c r="AD2" s="94" t="s">
        <v>39</v>
      </c>
      <c r="AE2" s="94" t="s">
        <v>164</v>
      </c>
      <c r="AF2" s="94" t="s">
        <v>169</v>
      </c>
      <c r="AG2" s="94" t="s">
        <v>50</v>
      </c>
      <c r="AH2" s="94" t="s">
        <v>57</v>
      </c>
      <c r="AI2" s="94" t="s">
        <v>40</v>
      </c>
      <c r="AJ2" s="94" t="s">
        <v>167</v>
      </c>
      <c r="AK2" s="94" t="s">
        <v>52</v>
      </c>
      <c r="AL2" s="94" t="s">
        <v>41</v>
      </c>
      <c r="AM2" s="94" t="s">
        <v>174</v>
      </c>
      <c r="AN2" s="94" t="s">
        <v>161</v>
      </c>
      <c r="AO2" s="94" t="s">
        <v>42</v>
      </c>
      <c r="AP2" s="94" t="s">
        <v>43</v>
      </c>
      <c r="AQ2" s="94" t="s">
        <v>251</v>
      </c>
      <c r="AR2" s="94" t="s">
        <v>53</v>
      </c>
      <c r="AS2" s="94" t="s">
        <v>170</v>
      </c>
      <c r="AT2" s="94" t="s">
        <v>158</v>
      </c>
      <c r="AU2" s="94" t="s">
        <v>45</v>
      </c>
      <c r="AV2" s="94" t="s">
        <v>55</v>
      </c>
      <c r="AW2" s="94" t="s">
        <v>46</v>
      </c>
      <c r="AX2" s="94" t="s">
        <v>173</v>
      </c>
      <c r="AY2" s="94" t="s">
        <v>166</v>
      </c>
      <c r="AZ2" s="94" t="s">
        <v>47</v>
      </c>
      <c r="BA2" s="94" t="s">
        <v>153</v>
      </c>
      <c r="BB2" s="94" t="s">
        <v>48</v>
      </c>
      <c r="BC2" s="94" t="s">
        <v>159</v>
      </c>
      <c r="BD2" s="94" t="s">
        <v>56</v>
      </c>
      <c r="BE2" s="94" t="s">
        <v>49</v>
      </c>
      <c r="BF2" s="94" t="s">
        <v>160</v>
      </c>
    </row>
    <row r="3" spans="1:59" s="71" customFormat="1">
      <c r="A3" s="64" t="s">
        <v>283</v>
      </c>
      <c r="B3" s="65" t="s">
        <v>109</v>
      </c>
      <c r="C3" s="64">
        <v>11.52</v>
      </c>
      <c r="D3" s="64">
        <v>3.43</v>
      </c>
      <c r="E3" s="64">
        <v>3.76</v>
      </c>
      <c r="F3" s="64">
        <v>1.38</v>
      </c>
      <c r="G3" s="64">
        <v>1.53</v>
      </c>
      <c r="H3" s="64">
        <v>6.4000000000000001E-2</v>
      </c>
      <c r="I3" s="64">
        <v>3.38</v>
      </c>
      <c r="J3" s="64">
        <v>0.11</v>
      </c>
      <c r="K3" s="64">
        <v>72.790000000000006</v>
      </c>
      <c r="L3" s="64">
        <v>0.36499999999999999</v>
      </c>
      <c r="M3" s="64">
        <v>99.17</v>
      </c>
      <c r="N3" s="64">
        <v>0.7</v>
      </c>
      <c r="O3" s="64" t="s">
        <v>418</v>
      </c>
      <c r="P3" s="64">
        <v>477</v>
      </c>
      <c r="Q3" s="64">
        <v>1</v>
      </c>
      <c r="R3" s="64" t="s">
        <v>419</v>
      </c>
      <c r="S3" s="64">
        <v>36.4</v>
      </c>
      <c r="T3" s="64">
        <v>10</v>
      </c>
      <c r="U3" s="64">
        <v>60</v>
      </c>
      <c r="V3" s="64">
        <v>0.6</v>
      </c>
      <c r="W3" s="64">
        <v>20</v>
      </c>
      <c r="X3" s="64">
        <v>2</v>
      </c>
      <c r="Y3" s="64">
        <v>1.1000000000000001</v>
      </c>
      <c r="Z3" s="64">
        <v>0.86</v>
      </c>
      <c r="AA3" s="64">
        <v>13</v>
      </c>
      <c r="AB3" s="64">
        <v>2.2000000000000002</v>
      </c>
      <c r="AC3" s="64" t="s">
        <v>416</v>
      </c>
      <c r="AD3" s="64">
        <v>3.4</v>
      </c>
      <c r="AE3" s="64">
        <v>0.4</v>
      </c>
      <c r="AF3" s="64" t="s">
        <v>332</v>
      </c>
      <c r="AG3" s="64">
        <v>19.399999999999999</v>
      </c>
      <c r="AH3" s="64">
        <v>0.16</v>
      </c>
      <c r="AI3" s="64">
        <v>3</v>
      </c>
      <c r="AJ3" s="64">
        <v>4</v>
      </c>
      <c r="AK3" s="64">
        <v>18.2</v>
      </c>
      <c r="AL3" s="64">
        <v>30</v>
      </c>
      <c r="AM3" s="64">
        <v>7</v>
      </c>
      <c r="AN3" s="64">
        <v>4.91</v>
      </c>
      <c r="AO3" s="64">
        <v>32</v>
      </c>
      <c r="AP3" s="64" t="s">
        <v>335</v>
      </c>
      <c r="AQ3" s="64">
        <v>8</v>
      </c>
      <c r="AR3" s="64">
        <v>3.3</v>
      </c>
      <c r="AS3" s="64">
        <v>1</v>
      </c>
      <c r="AT3" s="64">
        <v>391</v>
      </c>
      <c r="AU3" s="64">
        <v>0.3</v>
      </c>
      <c r="AV3" s="64">
        <v>0.3</v>
      </c>
      <c r="AW3" s="64">
        <v>3.2</v>
      </c>
      <c r="AX3" s="64">
        <v>0.2</v>
      </c>
      <c r="AY3" s="64">
        <v>0.16</v>
      </c>
      <c r="AZ3" s="64">
        <v>0.7</v>
      </c>
      <c r="BA3" s="64">
        <v>60</v>
      </c>
      <c r="BB3" s="64" t="s">
        <v>416</v>
      </c>
      <c r="BC3" s="64">
        <v>10</v>
      </c>
      <c r="BD3" s="64">
        <v>1</v>
      </c>
      <c r="BE3" s="64">
        <v>30</v>
      </c>
      <c r="BF3" s="64">
        <v>147</v>
      </c>
    </row>
    <row r="4" spans="1:59" s="67" customFormat="1">
      <c r="A4" s="71" t="s">
        <v>284</v>
      </c>
      <c r="B4" s="65" t="s">
        <v>110</v>
      </c>
      <c r="C4" s="97">
        <v>11.953749999999999</v>
      </c>
      <c r="D4" s="97">
        <v>3.3787499999999997</v>
      </c>
      <c r="E4" s="97">
        <v>3.8512499999999998</v>
      </c>
      <c r="F4" s="97">
        <v>1.4312499999999999</v>
      </c>
      <c r="G4" s="97">
        <v>1.58</v>
      </c>
      <c r="H4" s="98">
        <v>6.6750000000000004E-2</v>
      </c>
      <c r="I4" s="97">
        <v>3.4449999999999998</v>
      </c>
      <c r="J4" s="97">
        <v>0.1265</v>
      </c>
      <c r="K4" s="97">
        <v>72.31</v>
      </c>
      <c r="L4" s="98">
        <v>0.37612499999999999</v>
      </c>
      <c r="M4" s="97">
        <v>99.37</v>
      </c>
      <c r="N4" s="99">
        <v>0.5</v>
      </c>
      <c r="O4" s="97" t="s">
        <v>418</v>
      </c>
      <c r="P4" s="100">
        <v>481.875</v>
      </c>
      <c r="Q4" s="100">
        <v>1.24</v>
      </c>
      <c r="R4" s="97" t="s">
        <v>419</v>
      </c>
      <c r="S4" s="99">
        <v>37.037500000000001</v>
      </c>
      <c r="T4" s="100">
        <v>8.3662500000000009</v>
      </c>
      <c r="U4" s="100">
        <v>62</v>
      </c>
      <c r="V4" s="99">
        <v>0.57750000000000001</v>
      </c>
      <c r="W4" s="100">
        <v>27.142857142857142</v>
      </c>
      <c r="X4" s="100">
        <v>2.0650000000000004</v>
      </c>
      <c r="Y4" s="99">
        <v>1.0900000000000001</v>
      </c>
      <c r="Z4" s="97">
        <v>0.89249999999999996</v>
      </c>
      <c r="AA4" s="100">
        <v>14.012499999999999</v>
      </c>
      <c r="AB4" s="99">
        <v>2.5625</v>
      </c>
      <c r="AC4" s="100">
        <v>1</v>
      </c>
      <c r="AD4" s="100">
        <v>3.4137499999999998</v>
      </c>
      <c r="AE4" s="99">
        <v>0.39999999999999997</v>
      </c>
      <c r="AF4" s="97" t="s">
        <v>332</v>
      </c>
      <c r="AG4" s="99">
        <v>19.8</v>
      </c>
      <c r="AH4" s="97">
        <v>0.16999999999999998</v>
      </c>
      <c r="AI4" s="97" t="s">
        <v>421</v>
      </c>
      <c r="AJ4" s="100">
        <v>3.9275000000000002</v>
      </c>
      <c r="AK4" s="99">
        <v>18.512500000000003</v>
      </c>
      <c r="AL4" s="100">
        <v>30.087499999999999</v>
      </c>
      <c r="AM4" s="100">
        <v>6.8571428571428568</v>
      </c>
      <c r="AN4" s="97">
        <v>4.8487499999999999</v>
      </c>
      <c r="AO4" s="100">
        <v>33.1875</v>
      </c>
      <c r="AP4" s="97" t="s">
        <v>335</v>
      </c>
      <c r="AQ4" s="100">
        <v>8.8962500000000002</v>
      </c>
      <c r="AR4" s="99">
        <v>3.3662499999999995</v>
      </c>
      <c r="AS4" s="100">
        <v>1</v>
      </c>
      <c r="AT4" s="100">
        <v>402.5</v>
      </c>
      <c r="AU4" s="99">
        <v>0.30124999999999996</v>
      </c>
      <c r="AV4" s="99">
        <v>0.39499999999999996</v>
      </c>
      <c r="AW4" s="99">
        <v>3.1662500000000002</v>
      </c>
      <c r="AX4" s="99">
        <v>0.18571428571428569</v>
      </c>
      <c r="AY4" s="97">
        <v>0.16500000000000001</v>
      </c>
      <c r="AZ4" s="99">
        <v>0.74249999999999994</v>
      </c>
      <c r="BA4" s="100">
        <v>60.375</v>
      </c>
      <c r="BB4" s="97" t="s">
        <v>416</v>
      </c>
      <c r="BC4" s="100">
        <v>11.3</v>
      </c>
      <c r="BD4" s="100">
        <v>1.0962499999999999</v>
      </c>
      <c r="BE4" s="100">
        <v>38</v>
      </c>
      <c r="BF4" s="71">
        <v>135</v>
      </c>
    </row>
    <row r="5" spans="1:59" s="67" customFormat="1" ht="14.25">
      <c r="B5" s="68" t="s">
        <v>384</v>
      </c>
      <c r="C5" s="69">
        <f>(ABS((C3-C4)/C4))*100</f>
        <v>3.6285684408658363</v>
      </c>
      <c r="D5" s="69">
        <f t="shared" ref="D5:BF5" si="0">(ABS((D3-D4)/D4))*100</f>
        <v>1.5168331483536948</v>
      </c>
      <c r="E5" s="69">
        <f t="shared" si="0"/>
        <v>2.3693605972087002</v>
      </c>
      <c r="F5" s="69">
        <f t="shared" si="0"/>
        <v>3.5807860262008746</v>
      </c>
      <c r="G5" s="69">
        <f t="shared" si="0"/>
        <v>3.1645569620253196</v>
      </c>
      <c r="H5" s="69">
        <f t="shared" si="0"/>
        <v>4.1198501872659206</v>
      </c>
      <c r="I5" s="69">
        <f t="shared" si="0"/>
        <v>1.8867924528301872</v>
      </c>
      <c r="J5" s="69">
        <f t="shared" si="0"/>
        <v>13.043478260869565</v>
      </c>
      <c r="K5" s="69">
        <f t="shared" si="0"/>
        <v>0.66380860185313784</v>
      </c>
      <c r="L5" s="69">
        <f t="shared" si="0"/>
        <v>2.9577932868062469</v>
      </c>
      <c r="M5" s="69">
        <f t="shared" si="0"/>
        <v>0.20126798832645953</v>
      </c>
      <c r="N5" s="69">
        <f t="shared" si="0"/>
        <v>39.999999999999993</v>
      </c>
      <c r="O5" s="69" t="s">
        <v>282</v>
      </c>
      <c r="P5" s="69">
        <f t="shared" si="0"/>
        <v>1.0116731517509727</v>
      </c>
      <c r="Q5" s="69" t="s">
        <v>282</v>
      </c>
      <c r="R5" s="69" t="s">
        <v>282</v>
      </c>
      <c r="S5" s="69">
        <f t="shared" si="0"/>
        <v>1.7212284846439496</v>
      </c>
      <c r="T5" s="69">
        <f t="shared" si="0"/>
        <v>19.52786493351261</v>
      </c>
      <c r="U5" s="69">
        <f t="shared" si="0"/>
        <v>3.225806451612903</v>
      </c>
      <c r="V5" s="69">
        <f t="shared" si="0"/>
        <v>3.8961038961038899</v>
      </c>
      <c r="W5" s="108">
        <f t="shared" si="0"/>
        <v>26.315789473684209</v>
      </c>
      <c r="X5" s="69">
        <f t="shared" si="0"/>
        <v>3.1476997578692676</v>
      </c>
      <c r="Y5" s="69">
        <f t="shared" si="0"/>
        <v>0.91743119266055118</v>
      </c>
      <c r="Z5" s="69">
        <f t="shared" si="0"/>
        <v>3.6414565826330505</v>
      </c>
      <c r="AA5" s="69">
        <f t="shared" si="0"/>
        <v>7.2256913470115922</v>
      </c>
      <c r="AB5" s="108">
        <f t="shared" si="0"/>
        <v>14.146341463414627</v>
      </c>
      <c r="AC5" s="69" t="s">
        <v>282</v>
      </c>
      <c r="AD5" s="69">
        <f t="shared" si="0"/>
        <v>0.40278286341999059</v>
      </c>
      <c r="AE5" s="69">
        <f t="shared" si="0"/>
        <v>1.3877787807814457E-14</v>
      </c>
      <c r="AF5" s="69" t="s">
        <v>282</v>
      </c>
      <c r="AG5" s="69">
        <f t="shared" si="0"/>
        <v>2.020202020202031</v>
      </c>
      <c r="AH5" s="69">
        <f t="shared" si="0"/>
        <v>5.8823529411764603</v>
      </c>
      <c r="AI5" s="69" t="s">
        <v>282</v>
      </c>
      <c r="AJ5" s="69">
        <f t="shared" si="0"/>
        <v>1.8459579885423243</v>
      </c>
      <c r="AK5" s="69">
        <f t="shared" si="0"/>
        <v>1.688048615800154</v>
      </c>
      <c r="AL5" s="69">
        <f t="shared" si="0"/>
        <v>0.29081844619858277</v>
      </c>
      <c r="AM5" s="69">
        <f t="shared" si="0"/>
        <v>2.0833333333333393</v>
      </c>
      <c r="AN5" s="69">
        <f t="shared" si="0"/>
        <v>1.2632121680845629</v>
      </c>
      <c r="AO5" s="69">
        <f t="shared" si="0"/>
        <v>3.5781544256120528</v>
      </c>
      <c r="AP5" s="69" t="s">
        <v>282</v>
      </c>
      <c r="AQ5" s="69">
        <f t="shared" si="0"/>
        <v>10.074469579879166</v>
      </c>
      <c r="AR5" s="69">
        <f t="shared" si="0"/>
        <v>1.9680653546230882</v>
      </c>
      <c r="AS5" s="69">
        <f t="shared" si="0"/>
        <v>0</v>
      </c>
      <c r="AT5" s="69">
        <f t="shared" si="0"/>
        <v>2.8571428571428572</v>
      </c>
      <c r="AU5" s="69">
        <f t="shared" si="0"/>
        <v>0.41493775933609084</v>
      </c>
      <c r="AV5" s="69">
        <f t="shared" si="0"/>
        <v>24.050632911392398</v>
      </c>
      <c r="AW5" s="69">
        <f t="shared" si="0"/>
        <v>1.0659297275957345</v>
      </c>
      <c r="AX5" s="69">
        <f t="shared" si="0"/>
        <v>7.6923076923077112</v>
      </c>
      <c r="AY5" s="69">
        <f t="shared" si="0"/>
        <v>3.0303030303030329</v>
      </c>
      <c r="AZ5" s="69">
        <f t="shared" si="0"/>
        <v>5.7239057239057223</v>
      </c>
      <c r="BA5" s="69">
        <f t="shared" si="0"/>
        <v>0.6211180124223602</v>
      </c>
      <c r="BB5" s="69" t="s">
        <v>282</v>
      </c>
      <c r="BC5" s="69">
        <f t="shared" si="0"/>
        <v>11.504424778761067</v>
      </c>
      <c r="BD5" s="69">
        <f t="shared" si="0"/>
        <v>8.7799315849486845</v>
      </c>
      <c r="BE5" s="69">
        <f t="shared" si="0"/>
        <v>21.052631578947366</v>
      </c>
      <c r="BF5" s="69">
        <f t="shared" si="0"/>
        <v>8.8888888888888893</v>
      </c>
    </row>
    <row r="6" spans="1:59">
      <c r="A6" s="64" t="s">
        <v>278</v>
      </c>
      <c r="B6" s="19" t="s">
        <v>182</v>
      </c>
      <c r="C6" s="64">
        <v>13.18</v>
      </c>
      <c r="D6" s="64">
        <v>2.91</v>
      </c>
      <c r="E6" s="64">
        <v>3.07</v>
      </c>
      <c r="F6" s="64">
        <v>2.71</v>
      </c>
      <c r="G6" s="64">
        <v>0.96</v>
      </c>
      <c r="H6" s="64">
        <v>4.2000000000000003E-2</v>
      </c>
      <c r="I6" s="64">
        <v>3.49</v>
      </c>
      <c r="J6" s="64">
        <v>0.17</v>
      </c>
      <c r="K6" s="64">
        <v>72.180000000000007</v>
      </c>
      <c r="L6" s="64">
        <v>0.45100000000000001</v>
      </c>
      <c r="M6" s="64">
        <v>100.3</v>
      </c>
      <c r="N6" s="64">
        <v>1.4</v>
      </c>
      <c r="O6" s="64" t="s">
        <v>418</v>
      </c>
      <c r="P6" s="64">
        <v>719</v>
      </c>
      <c r="Q6" s="64">
        <v>1</v>
      </c>
      <c r="R6" s="64" t="s">
        <v>419</v>
      </c>
      <c r="S6" s="64">
        <v>47.1</v>
      </c>
      <c r="T6" s="64">
        <v>5</v>
      </c>
      <c r="U6" s="64">
        <v>40</v>
      </c>
      <c r="V6" s="64">
        <v>1.4</v>
      </c>
      <c r="W6" s="64" t="s">
        <v>420</v>
      </c>
      <c r="X6" s="64">
        <v>2</v>
      </c>
      <c r="Y6" s="64">
        <v>1.1000000000000001</v>
      </c>
      <c r="Z6" s="64">
        <v>0.88</v>
      </c>
      <c r="AA6" s="64">
        <v>14</v>
      </c>
      <c r="AB6" s="64">
        <v>2.2000000000000002</v>
      </c>
      <c r="AC6" s="64" t="s">
        <v>416</v>
      </c>
      <c r="AD6" s="64">
        <v>6.6</v>
      </c>
      <c r="AE6" s="64">
        <v>0.4</v>
      </c>
      <c r="AF6" s="64" t="s">
        <v>332</v>
      </c>
      <c r="AG6" s="64">
        <v>21.6</v>
      </c>
      <c r="AH6" s="64">
        <v>0.19</v>
      </c>
      <c r="AI6" s="64" t="s">
        <v>421</v>
      </c>
      <c r="AJ6" s="64">
        <v>6</v>
      </c>
      <c r="AK6" s="64">
        <v>17.2</v>
      </c>
      <c r="AL6" s="64" t="s">
        <v>422</v>
      </c>
      <c r="AM6" s="64">
        <v>14</v>
      </c>
      <c r="AN6" s="64">
        <v>4.96</v>
      </c>
      <c r="AO6" s="64">
        <v>64</v>
      </c>
      <c r="AP6" s="64" t="s">
        <v>335</v>
      </c>
      <c r="AQ6" s="64">
        <v>7</v>
      </c>
      <c r="AR6" s="64">
        <v>3.1</v>
      </c>
      <c r="AS6" s="64">
        <v>1</v>
      </c>
      <c r="AT6" s="64">
        <v>404</v>
      </c>
      <c r="AU6" s="64">
        <v>0.6</v>
      </c>
      <c r="AV6" s="64">
        <v>0.3</v>
      </c>
      <c r="AW6" s="64">
        <v>7.1</v>
      </c>
      <c r="AX6" s="64">
        <v>0.3</v>
      </c>
      <c r="AY6" s="64">
        <v>0.17</v>
      </c>
      <c r="AZ6" s="64">
        <v>1.6</v>
      </c>
      <c r="BA6" s="64">
        <v>54</v>
      </c>
      <c r="BB6" s="64" t="s">
        <v>416</v>
      </c>
      <c r="BC6" s="64">
        <v>11</v>
      </c>
      <c r="BD6" s="64">
        <v>1.1000000000000001</v>
      </c>
      <c r="BE6" s="64" t="s">
        <v>423</v>
      </c>
      <c r="BF6" s="64">
        <v>303</v>
      </c>
    </row>
    <row r="7" spans="1:59">
      <c r="A7" s="64" t="s">
        <v>279</v>
      </c>
      <c r="B7" s="19" t="s">
        <v>108</v>
      </c>
      <c r="C7" s="64">
        <v>13.24</v>
      </c>
      <c r="D7" s="64">
        <v>2.9</v>
      </c>
      <c r="E7" s="64">
        <v>3.08</v>
      </c>
      <c r="F7" s="64">
        <v>2.67</v>
      </c>
      <c r="G7" s="64">
        <v>0.93</v>
      </c>
      <c r="H7" s="64">
        <v>4.2000000000000003E-2</v>
      </c>
      <c r="I7" s="64">
        <v>3.44</v>
      </c>
      <c r="J7" s="64">
        <v>0.17</v>
      </c>
      <c r="K7" s="64">
        <v>72.53</v>
      </c>
      <c r="L7" s="64">
        <v>0.45200000000000001</v>
      </c>
      <c r="M7" s="64">
        <v>100.6</v>
      </c>
      <c r="N7" s="64">
        <v>1.5</v>
      </c>
      <c r="O7" s="64" t="s">
        <v>418</v>
      </c>
      <c r="P7" s="64">
        <v>708</v>
      </c>
      <c r="Q7" s="64">
        <v>1</v>
      </c>
      <c r="R7" s="64" t="s">
        <v>419</v>
      </c>
      <c r="S7" s="64">
        <v>44.5</v>
      </c>
      <c r="T7" s="64">
        <v>6</v>
      </c>
      <c r="U7" s="64">
        <v>50</v>
      </c>
      <c r="V7" s="64">
        <v>1.5</v>
      </c>
      <c r="W7" s="64" t="s">
        <v>420</v>
      </c>
      <c r="X7" s="64">
        <v>1.9</v>
      </c>
      <c r="Y7" s="64">
        <v>1</v>
      </c>
      <c r="Z7" s="64">
        <v>0.78</v>
      </c>
      <c r="AA7" s="64">
        <v>14</v>
      </c>
      <c r="AB7" s="64">
        <v>2.1</v>
      </c>
      <c r="AC7" s="64">
        <v>1</v>
      </c>
      <c r="AD7" s="64">
        <v>6.8</v>
      </c>
      <c r="AE7" s="64">
        <v>0.4</v>
      </c>
      <c r="AF7" s="64" t="s">
        <v>332</v>
      </c>
      <c r="AG7" s="64">
        <v>20.100000000000001</v>
      </c>
      <c r="AH7" s="64">
        <v>0.17</v>
      </c>
      <c r="AI7" s="64" t="s">
        <v>421</v>
      </c>
      <c r="AJ7" s="64">
        <v>7</v>
      </c>
      <c r="AK7" s="64">
        <v>16.399999999999999</v>
      </c>
      <c r="AL7" s="64" t="s">
        <v>422</v>
      </c>
      <c r="AM7" s="64">
        <v>14</v>
      </c>
      <c r="AN7" s="64">
        <v>4.57</v>
      </c>
      <c r="AO7" s="64">
        <v>67</v>
      </c>
      <c r="AP7" s="64" t="s">
        <v>335</v>
      </c>
      <c r="AQ7" s="64">
        <v>7</v>
      </c>
      <c r="AR7" s="64">
        <v>3</v>
      </c>
      <c r="AS7" s="64">
        <v>1</v>
      </c>
      <c r="AT7" s="64">
        <v>396</v>
      </c>
      <c r="AU7" s="64">
        <v>0.6</v>
      </c>
      <c r="AV7" s="64">
        <v>0.3</v>
      </c>
      <c r="AW7" s="64">
        <v>6.5</v>
      </c>
      <c r="AX7" s="64">
        <v>0.3</v>
      </c>
      <c r="AY7" s="64">
        <v>0.16</v>
      </c>
      <c r="AZ7" s="64">
        <v>1.5</v>
      </c>
      <c r="BA7" s="64">
        <v>52</v>
      </c>
      <c r="BB7" s="64" t="s">
        <v>416</v>
      </c>
      <c r="BC7" s="64">
        <v>11</v>
      </c>
      <c r="BD7" s="64">
        <v>1.1000000000000001</v>
      </c>
      <c r="BE7" s="64" t="s">
        <v>423</v>
      </c>
      <c r="BF7" s="64">
        <v>308</v>
      </c>
    </row>
    <row r="8" spans="1:59" s="67" customFormat="1" ht="12">
      <c r="B8" s="68" t="s">
        <v>333</v>
      </c>
      <c r="C8" s="69">
        <f t="shared" ref="C8" si="1">(ABS((C6-C7)/C7))*100</f>
        <v>0.45317220543807024</v>
      </c>
      <c r="D8" s="69">
        <f t="shared" ref="D8" si="2">(ABS((D6-D7)/D7))*100</f>
        <v>0.34482758620690451</v>
      </c>
      <c r="E8" s="69">
        <f t="shared" ref="E8" si="3">(ABS((E6-E7)/E7))*100</f>
        <v>0.32467532467533217</v>
      </c>
      <c r="F8" s="69">
        <f t="shared" ref="F8" si="4">(ABS((F6-F7)/F7))*100</f>
        <v>1.4981273408239715</v>
      </c>
      <c r="G8" s="69">
        <f t="shared" ref="G8" si="5">(ABS((G6-G7)/G7))*100</f>
        <v>3.2258064516128941</v>
      </c>
      <c r="H8" s="69">
        <f t="shared" ref="H8" si="6">(ABS((H6-H7)/H7))*100</f>
        <v>0</v>
      </c>
      <c r="I8" s="69">
        <f t="shared" ref="I8" si="7">(ABS((I6-I7)/I7))*100</f>
        <v>1.4534883720930309</v>
      </c>
      <c r="J8" s="69">
        <f t="shared" ref="J8" si="8">(ABS((J6-J7)/J7))*100</f>
        <v>0</v>
      </c>
      <c r="K8" s="69">
        <f t="shared" ref="K8" si="9">(ABS((K6-K7)/K7))*100</f>
        <v>0.48255894112780134</v>
      </c>
      <c r="L8" s="69">
        <f t="shared" ref="L8" si="10">(ABS((L6-L7)/L7))*100</f>
        <v>0.22123893805309752</v>
      </c>
      <c r="M8" s="69">
        <f t="shared" ref="M8" si="11">(ABS((M6-M7)/M7))*100</f>
        <v>0.29821073558647826</v>
      </c>
      <c r="N8" s="69">
        <f t="shared" ref="N8" si="12">(ABS((N6-N7)/N7))*100</f>
        <v>6.6666666666666723</v>
      </c>
      <c r="O8" s="69" t="s">
        <v>282</v>
      </c>
      <c r="P8" s="69">
        <f t="shared" ref="P8" si="13">(ABS((P6-P7)/P7))*100</f>
        <v>1.5536723163841808</v>
      </c>
      <c r="Q8" s="69">
        <f t="shared" ref="Q8" si="14">(ABS((Q6-Q7)/Q7))*100</f>
        <v>0</v>
      </c>
      <c r="R8" s="69" t="s">
        <v>282</v>
      </c>
      <c r="S8" s="69">
        <f t="shared" ref="S8" si="15">(ABS((S6-S7)/S7))*100</f>
        <v>5.8426966292134859</v>
      </c>
      <c r="T8" s="69">
        <f t="shared" ref="T8" si="16">(ABS((T6-T7)/T7))*100</f>
        <v>16.666666666666664</v>
      </c>
      <c r="U8" s="69">
        <f t="shared" ref="U8" si="17">(ABS((U6-U7)/U7))*100</f>
        <v>20</v>
      </c>
      <c r="V8" s="69">
        <f t="shared" ref="V8" si="18">(ABS((V6-V7)/V7))*100</f>
        <v>6.6666666666666723</v>
      </c>
      <c r="W8" s="69" t="s">
        <v>282</v>
      </c>
      <c r="X8" s="69">
        <f t="shared" ref="X8" si="19">(ABS((X6-X7)/X7))*100</f>
        <v>5.2631578947368478</v>
      </c>
      <c r="Y8" s="69">
        <f t="shared" ref="Y8" si="20">(ABS((Y6-Y7)/Y7))*100</f>
        <v>10.000000000000009</v>
      </c>
      <c r="Z8" s="69">
        <f t="shared" ref="Z8" si="21">(ABS((Z6-Z7)/Z7))*100</f>
        <v>12.820512820512816</v>
      </c>
      <c r="AA8" s="69">
        <f t="shared" ref="AA8" si="22">(ABS((AA6-AA7)/AA7))*100</f>
        <v>0</v>
      </c>
      <c r="AB8" s="69">
        <f t="shared" ref="AB8" si="23">(ABS((AB6-AB7)/AB7))*100</f>
        <v>4.7619047619047654</v>
      </c>
      <c r="AC8" s="69" t="s">
        <v>282</v>
      </c>
      <c r="AD8" s="69">
        <f t="shared" ref="AD8" si="24">(ABS((AD6-AD7)/AD7))*100</f>
        <v>2.9411764705882382</v>
      </c>
      <c r="AE8" s="69">
        <f t="shared" ref="AE8" si="25">(ABS((AE6-AE7)/AE7))*100</f>
        <v>0</v>
      </c>
      <c r="AF8" s="69" t="s">
        <v>282</v>
      </c>
      <c r="AG8" s="69">
        <f t="shared" ref="AG8" si="26">(ABS((AG6-AG7)/AG7))*100</f>
        <v>7.4626865671641784</v>
      </c>
      <c r="AH8" s="108">
        <f t="shared" ref="AH8" si="27">(ABS((AH6-AH7)/AH7))*100</f>
        <v>11.764705882352935</v>
      </c>
      <c r="AI8" s="69" t="s">
        <v>282</v>
      </c>
      <c r="AJ8" s="69">
        <f t="shared" ref="AJ8" si="28">(ABS((AJ6-AJ7)/AJ7))*100</f>
        <v>14.285714285714285</v>
      </c>
      <c r="AK8" s="69">
        <f t="shared" ref="AK8" si="29">(ABS((AK6-AK7)/AK7))*100</f>
        <v>4.8780487804878101</v>
      </c>
      <c r="AL8" s="69" t="s">
        <v>282</v>
      </c>
      <c r="AM8" s="69">
        <f t="shared" ref="AM8" si="30">(ABS((AM6-AM7)/AM7))*100</f>
        <v>0</v>
      </c>
      <c r="AN8" s="69">
        <f t="shared" ref="AN8" si="31">(ABS((AN6-AN7)/AN7))*100</f>
        <v>8.5339168490153092</v>
      </c>
      <c r="AO8" s="69">
        <f t="shared" ref="AO8" si="32">(ABS((AO6-AO7)/AO7))*100</f>
        <v>4.4776119402985071</v>
      </c>
      <c r="AP8" s="69" t="s">
        <v>282</v>
      </c>
      <c r="AQ8" s="69">
        <f t="shared" ref="AQ8" si="33">(ABS((AQ6-AQ7)/AQ7))*100</f>
        <v>0</v>
      </c>
      <c r="AR8" s="69">
        <f t="shared" ref="AR8" si="34">(ABS((AR6-AR7)/AR7))*100</f>
        <v>3.3333333333333361</v>
      </c>
      <c r="AS8" s="69">
        <f t="shared" ref="AS8" si="35">(ABS((AS6-AS7)/AS7))*100</f>
        <v>0</v>
      </c>
      <c r="AT8" s="69">
        <f t="shared" ref="AT8" si="36">(ABS((AT6-AT7)/AT7))*100</f>
        <v>2.0202020202020203</v>
      </c>
      <c r="AU8" s="69">
        <f t="shared" ref="AU8" si="37">(ABS((AU6-AU7)/AU7))*100</f>
        <v>0</v>
      </c>
      <c r="AV8" s="69">
        <f t="shared" ref="AV8" si="38">(ABS((AV6-AV7)/AV7))*100</f>
        <v>0</v>
      </c>
      <c r="AW8" s="69">
        <f t="shared" ref="AW8" si="39">(ABS((AW6-AW7)/AW7))*100</f>
        <v>9.2307692307692264</v>
      </c>
      <c r="AX8" s="69">
        <f t="shared" ref="AX8" si="40">(ABS((AX6-AX7)/AX7))*100</f>
        <v>0</v>
      </c>
      <c r="AY8" s="69">
        <f t="shared" ref="AY8" si="41">(ABS((AY6-AY7)/AY7))*100</f>
        <v>6.2500000000000053</v>
      </c>
      <c r="AZ8" s="69">
        <f t="shared" ref="AZ8" si="42">(ABS((AZ6-AZ7)/AZ7))*100</f>
        <v>6.6666666666666723</v>
      </c>
      <c r="BA8" s="69">
        <f t="shared" ref="BA8" si="43">(ABS((BA6-BA7)/BA7))*100</f>
        <v>3.8461538461538463</v>
      </c>
      <c r="BB8" s="69" t="s">
        <v>282</v>
      </c>
      <c r="BC8" s="69">
        <f t="shared" ref="BC8" si="44">(ABS((BC6-BC7)/BC7))*100</f>
        <v>0</v>
      </c>
      <c r="BD8" s="69">
        <f t="shared" ref="BD8" si="45">(ABS((BD6-BD7)/BD7))*100</f>
        <v>0</v>
      </c>
      <c r="BE8" s="69" t="s">
        <v>282</v>
      </c>
      <c r="BF8" s="69">
        <f t="shared" ref="BF8" si="46">(ABS((BF6-BF7)/BF7))*100</f>
        <v>1.6233766233766231</v>
      </c>
    </row>
    <row r="9" spans="1:59">
      <c r="A9" s="64" t="s">
        <v>281</v>
      </c>
      <c r="B9" s="19" t="s">
        <v>182</v>
      </c>
      <c r="C9" s="64">
        <v>13.41</v>
      </c>
      <c r="D9" s="64">
        <v>3.01</v>
      </c>
      <c r="E9" s="64">
        <v>3.67</v>
      </c>
      <c r="F9" s="64">
        <v>2.65</v>
      </c>
      <c r="G9" s="64">
        <v>2.39</v>
      </c>
      <c r="H9" s="64">
        <v>5.5E-2</v>
      </c>
      <c r="I9" s="64">
        <v>3.52</v>
      </c>
      <c r="J9" s="64">
        <v>0.18</v>
      </c>
      <c r="K9" s="64">
        <v>67.67</v>
      </c>
      <c r="L9" s="64">
        <v>0.41599999999999998</v>
      </c>
      <c r="M9" s="64">
        <v>98.66</v>
      </c>
      <c r="N9" s="64">
        <v>1.1000000000000001</v>
      </c>
      <c r="O9" s="64" t="s">
        <v>418</v>
      </c>
      <c r="P9" s="64">
        <v>697</v>
      </c>
      <c r="Q9" s="64">
        <v>1</v>
      </c>
      <c r="R9" s="64" t="s">
        <v>419</v>
      </c>
      <c r="S9" s="64">
        <v>51.1</v>
      </c>
      <c r="T9" s="64">
        <v>11</v>
      </c>
      <c r="U9" s="64">
        <v>120</v>
      </c>
      <c r="V9" s="64">
        <v>1.7</v>
      </c>
      <c r="W9" s="64">
        <v>20</v>
      </c>
      <c r="X9" s="64">
        <v>2.1</v>
      </c>
      <c r="Y9" s="64">
        <v>1.2</v>
      </c>
      <c r="Z9" s="64">
        <v>0.99</v>
      </c>
      <c r="AA9" s="64">
        <v>15</v>
      </c>
      <c r="AB9" s="64">
        <v>2.7</v>
      </c>
      <c r="AC9" s="64" t="s">
        <v>416</v>
      </c>
      <c r="AD9" s="64">
        <v>5.2</v>
      </c>
      <c r="AE9" s="64">
        <v>0.4</v>
      </c>
      <c r="AF9" s="64" t="s">
        <v>332</v>
      </c>
      <c r="AG9" s="64">
        <v>27.2</v>
      </c>
      <c r="AH9" s="64">
        <v>0.18</v>
      </c>
      <c r="AI9" s="64" t="s">
        <v>421</v>
      </c>
      <c r="AJ9" s="64">
        <v>6</v>
      </c>
      <c r="AK9" s="64">
        <v>22.2</v>
      </c>
      <c r="AL9" s="64">
        <v>110</v>
      </c>
      <c r="AM9" s="64">
        <v>13</v>
      </c>
      <c r="AN9" s="64">
        <v>6.35</v>
      </c>
      <c r="AO9" s="64">
        <v>72</v>
      </c>
      <c r="AP9" s="64" t="s">
        <v>335</v>
      </c>
      <c r="AQ9" s="64">
        <v>7</v>
      </c>
      <c r="AR9" s="64">
        <v>3.8</v>
      </c>
      <c r="AS9" s="64">
        <v>1</v>
      </c>
      <c r="AT9" s="64">
        <v>404</v>
      </c>
      <c r="AU9" s="64">
        <v>0.5</v>
      </c>
      <c r="AV9" s="64">
        <v>0.4</v>
      </c>
      <c r="AW9" s="64">
        <v>6.7</v>
      </c>
      <c r="AX9" s="64">
        <v>0.3</v>
      </c>
      <c r="AY9" s="64">
        <v>0.18</v>
      </c>
      <c r="AZ9" s="64">
        <v>1.2</v>
      </c>
      <c r="BA9" s="64">
        <v>53</v>
      </c>
      <c r="BB9" s="64" t="s">
        <v>416</v>
      </c>
      <c r="BC9" s="64">
        <v>11</v>
      </c>
      <c r="BD9" s="64">
        <v>1.2</v>
      </c>
      <c r="BE9" s="64">
        <v>40</v>
      </c>
      <c r="BF9" s="64">
        <v>227</v>
      </c>
    </row>
    <row r="10" spans="1:59">
      <c r="A10" s="64" t="s">
        <v>211</v>
      </c>
      <c r="B10" s="19" t="s">
        <v>108</v>
      </c>
      <c r="C10" s="64">
        <v>13.56</v>
      </c>
      <c r="D10" s="64">
        <v>3.02</v>
      </c>
      <c r="E10" s="64">
        <v>3.69</v>
      </c>
      <c r="F10" s="64">
        <v>2.63</v>
      </c>
      <c r="G10" s="64">
        <v>2.42</v>
      </c>
      <c r="H10" s="64">
        <v>5.3999999999999999E-2</v>
      </c>
      <c r="I10" s="64">
        <v>3.48</v>
      </c>
      <c r="J10" s="64">
        <v>0.19</v>
      </c>
      <c r="K10" s="64">
        <v>67.7</v>
      </c>
      <c r="L10" s="64">
        <v>0.43</v>
      </c>
      <c r="M10" s="64">
        <v>98.93</v>
      </c>
      <c r="N10" s="64">
        <v>1</v>
      </c>
      <c r="O10" s="64" t="s">
        <v>418</v>
      </c>
      <c r="P10" s="64">
        <v>700</v>
      </c>
      <c r="Q10" s="64">
        <v>1</v>
      </c>
      <c r="R10" s="64" t="s">
        <v>419</v>
      </c>
      <c r="S10" s="64">
        <v>52.4</v>
      </c>
      <c r="T10" s="64">
        <v>11</v>
      </c>
      <c r="U10" s="64">
        <v>120</v>
      </c>
      <c r="V10" s="64">
        <v>1.8</v>
      </c>
      <c r="W10" s="64">
        <v>20</v>
      </c>
      <c r="X10" s="64">
        <v>2.2000000000000002</v>
      </c>
      <c r="Y10" s="64">
        <v>1.2</v>
      </c>
      <c r="Z10" s="64">
        <v>0.99</v>
      </c>
      <c r="AA10" s="64">
        <v>15</v>
      </c>
      <c r="AB10" s="64">
        <v>2.4</v>
      </c>
      <c r="AC10" s="64">
        <v>1</v>
      </c>
      <c r="AD10" s="64">
        <v>5</v>
      </c>
      <c r="AE10" s="64">
        <v>0.4</v>
      </c>
      <c r="AF10" s="64" t="s">
        <v>332</v>
      </c>
      <c r="AG10" s="64">
        <v>28.2</v>
      </c>
      <c r="AH10" s="64">
        <v>0.19</v>
      </c>
      <c r="AI10" s="64" t="s">
        <v>421</v>
      </c>
      <c r="AJ10" s="64">
        <v>6</v>
      </c>
      <c r="AK10" s="64">
        <v>23.2</v>
      </c>
      <c r="AL10" s="64">
        <v>120</v>
      </c>
      <c r="AM10" s="64">
        <v>13</v>
      </c>
      <c r="AN10" s="64">
        <v>6.44</v>
      </c>
      <c r="AO10" s="64">
        <v>73</v>
      </c>
      <c r="AP10" s="64" t="s">
        <v>335</v>
      </c>
      <c r="AQ10" s="64">
        <v>7</v>
      </c>
      <c r="AR10" s="64">
        <v>4</v>
      </c>
      <c r="AS10" s="64">
        <v>1</v>
      </c>
      <c r="AT10" s="64">
        <v>413</v>
      </c>
      <c r="AU10" s="64">
        <v>0.6</v>
      </c>
      <c r="AV10" s="64">
        <v>0.4</v>
      </c>
      <c r="AW10" s="64">
        <v>7.1</v>
      </c>
      <c r="AX10" s="64">
        <v>0.3</v>
      </c>
      <c r="AY10" s="64">
        <v>0.17</v>
      </c>
      <c r="AZ10" s="64">
        <v>1.2</v>
      </c>
      <c r="BA10" s="64">
        <v>53</v>
      </c>
      <c r="BB10" s="64" t="s">
        <v>416</v>
      </c>
      <c r="BC10" s="64">
        <v>11</v>
      </c>
      <c r="BD10" s="64">
        <v>1.1000000000000001</v>
      </c>
      <c r="BE10" s="64">
        <v>40</v>
      </c>
      <c r="BF10" s="64">
        <v>213</v>
      </c>
    </row>
    <row r="11" spans="1:59" s="67" customFormat="1" ht="12">
      <c r="B11" s="68" t="s">
        <v>333</v>
      </c>
      <c r="C11" s="69">
        <f t="shared" ref="C11" si="47">(ABS((C9-C10)/C10))*100</f>
        <v>1.1061946902654893</v>
      </c>
      <c r="D11" s="69">
        <f t="shared" ref="D11" si="48">(ABS((D9-D10)/D10))*100</f>
        <v>0.33112582781457717</v>
      </c>
      <c r="E11" s="69">
        <f t="shared" ref="E11" si="49">(ABS((E9-E10)/E10))*100</f>
        <v>0.54200542005420105</v>
      </c>
      <c r="F11" s="69">
        <f t="shared" ref="F11" si="50">(ABS((F9-F10)/F10))*100</f>
        <v>0.76045627376425928</v>
      </c>
      <c r="G11" s="69">
        <f t="shared" ref="G11" si="51">(ABS((G9-G10)/G10))*100</f>
        <v>1.2396694214875952</v>
      </c>
      <c r="H11" s="69">
        <f t="shared" ref="H11" si="52">(ABS((H9-H10)/H10))*100</f>
        <v>1.8518518518518534</v>
      </c>
      <c r="I11" s="69">
        <f t="shared" ref="I11" si="53">(ABS((I9-I10)/I10))*100</f>
        <v>1.1494252873563229</v>
      </c>
      <c r="J11" s="69">
        <f t="shared" ref="J11" si="54">(ABS((J9-J10)/J10))*100</f>
        <v>5.2631578947368469</v>
      </c>
      <c r="K11" s="69">
        <f t="shared" ref="K11" si="55">(ABS((K9-K10)/K10))*100</f>
        <v>4.4313146233384247E-2</v>
      </c>
      <c r="L11" s="69">
        <f t="shared" ref="L11" si="56">(ABS((L9-L10)/L10))*100</f>
        <v>3.2558139534883748</v>
      </c>
      <c r="M11" s="69">
        <f t="shared" ref="M11" si="57">(ABS((M9-M10)/M10))*100</f>
        <v>0.27292024663904801</v>
      </c>
      <c r="N11" s="69">
        <f t="shared" ref="N11" si="58">(ABS((N9-N10)/N10))*100</f>
        <v>10.000000000000009</v>
      </c>
      <c r="O11" s="69" t="s">
        <v>282</v>
      </c>
      <c r="P11" s="69">
        <f t="shared" ref="P11" si="59">(ABS((P9-P10)/P10))*100</f>
        <v>0.4285714285714286</v>
      </c>
      <c r="Q11" s="69">
        <f t="shared" ref="Q11" si="60">(ABS((Q9-Q10)/Q10))*100</f>
        <v>0</v>
      </c>
      <c r="R11" s="69" t="s">
        <v>282</v>
      </c>
      <c r="S11" s="69">
        <f t="shared" ref="S11" si="61">(ABS((S9-S10)/S10))*100</f>
        <v>2.4809160305343458</v>
      </c>
      <c r="T11" s="69">
        <f t="shared" ref="T11" si="62">(ABS((T9-T10)/T10))*100</f>
        <v>0</v>
      </c>
      <c r="U11" s="69">
        <f t="shared" ref="U11" si="63">(ABS((U9-U10)/U10))*100</f>
        <v>0</v>
      </c>
      <c r="V11" s="69">
        <f t="shared" ref="V11" si="64">(ABS((V9-V10)/V10))*100</f>
        <v>5.5555555555555598</v>
      </c>
      <c r="W11" s="69">
        <f t="shared" ref="W11" si="65">(ABS((W9-W10)/W10))*100</f>
        <v>0</v>
      </c>
      <c r="X11" s="69">
        <f t="shared" ref="X11" si="66">(ABS((X9-X10)/X10))*100</f>
        <v>4.5454545454545494</v>
      </c>
      <c r="Y11" s="69">
        <f t="shared" ref="Y11" si="67">(ABS((Y9-Y10)/Y10))*100</f>
        <v>0</v>
      </c>
      <c r="Z11" s="69">
        <f t="shared" ref="Z11" si="68">(ABS((Z9-Z10)/Z10))*100</f>
        <v>0</v>
      </c>
      <c r="AA11" s="69">
        <f t="shared" ref="AA11" si="69">(ABS((AA9-AA10)/AA10))*100</f>
        <v>0</v>
      </c>
      <c r="AB11" s="108">
        <f t="shared" ref="AB11" si="70">(ABS((AB9-AB10)/AB10))*100</f>
        <v>12.500000000000011</v>
      </c>
      <c r="AC11" s="69" t="s">
        <v>282</v>
      </c>
      <c r="AD11" s="69">
        <f t="shared" ref="AD11" si="71">(ABS((AD9-AD10)/AD10))*100</f>
        <v>4.0000000000000036</v>
      </c>
      <c r="AE11" s="69">
        <f t="shared" ref="AE11" si="72">(ABS((AE9-AE10)/AE10))*100</f>
        <v>0</v>
      </c>
      <c r="AF11" s="69" t="s">
        <v>282</v>
      </c>
      <c r="AG11" s="69">
        <f t="shared" ref="AG11" si="73">(ABS((AG9-AG10)/AG10))*100</f>
        <v>3.5460992907801421</v>
      </c>
      <c r="AH11" s="69">
        <f t="shared" ref="AH11" si="74">(ABS((AH9-AH10)/AH10))*100</f>
        <v>5.2631578947368469</v>
      </c>
      <c r="AI11" s="69" t="s">
        <v>282</v>
      </c>
      <c r="AJ11" s="69">
        <f t="shared" ref="AJ11" si="75">(ABS((AJ9-AJ10)/AJ10))*100</f>
        <v>0</v>
      </c>
      <c r="AK11" s="69">
        <f t="shared" ref="AK11" si="76">(ABS((AK9-AK10)/AK10))*100</f>
        <v>4.3103448275862073</v>
      </c>
      <c r="AL11" s="69">
        <f t="shared" ref="AL11" si="77">(ABS((AL9-AL10)/AL10))*100</f>
        <v>8.3333333333333321</v>
      </c>
      <c r="AM11" s="69">
        <f t="shared" ref="AM11" si="78">(ABS((AM9-AM10)/AM10))*100</f>
        <v>0</v>
      </c>
      <c r="AN11" s="69">
        <f t="shared" ref="AN11" si="79">(ABS((AN9-AN10)/AN10))*100</f>
        <v>1.397515527950322</v>
      </c>
      <c r="AO11" s="69">
        <f t="shared" ref="AO11" si="80">(ABS((AO9-AO10)/AO10))*100</f>
        <v>1.3698630136986301</v>
      </c>
      <c r="AP11" s="69" t="s">
        <v>282</v>
      </c>
      <c r="AQ11" s="69">
        <f t="shared" ref="AQ11" si="81">(ABS((AQ9-AQ10)/AQ10))*100</f>
        <v>0</v>
      </c>
      <c r="AR11" s="69">
        <f t="shared" ref="AR11" si="82">(ABS((AR9-AR10)/AR10))*100</f>
        <v>5.0000000000000044</v>
      </c>
      <c r="AS11" s="69">
        <f t="shared" ref="AS11" si="83">(ABS((AS9-AS10)/AS10))*100</f>
        <v>0</v>
      </c>
      <c r="AT11" s="69">
        <f t="shared" ref="AT11" si="84">(ABS((AT9-AT10)/AT10))*100</f>
        <v>2.1791767554479415</v>
      </c>
      <c r="AU11" s="69">
        <f t="shared" ref="AU11" si="85">(ABS((AU9-AU10)/AU10))*100</f>
        <v>16.666666666666664</v>
      </c>
      <c r="AV11" s="69">
        <f t="shared" ref="AV11" si="86">(ABS((AV9-AV10)/AV10))*100</f>
        <v>0</v>
      </c>
      <c r="AW11" s="69">
        <f t="shared" ref="AW11" si="87">(ABS((AW9-AW10)/AW10))*100</f>
        <v>5.6338028169014009</v>
      </c>
      <c r="AX11" s="69">
        <f t="shared" ref="AX11" si="88">(ABS((AX9-AX10)/AX10))*100</f>
        <v>0</v>
      </c>
      <c r="AY11" s="69">
        <f t="shared" ref="AY11" si="89">(ABS((AY9-AY10)/AY10))*100</f>
        <v>5.8823529411764595</v>
      </c>
      <c r="AZ11" s="69">
        <f t="shared" ref="AZ11" si="90">(ABS((AZ9-AZ10)/AZ10))*100</f>
        <v>0</v>
      </c>
      <c r="BA11" s="69">
        <f t="shared" ref="BA11" si="91">(ABS((BA9-BA10)/BA10))*100</f>
        <v>0</v>
      </c>
      <c r="BB11" s="69" t="s">
        <v>282</v>
      </c>
      <c r="BC11" s="69">
        <f t="shared" ref="BC11" si="92">(ABS((BC9-BC10)/BC10))*100</f>
        <v>0</v>
      </c>
      <c r="BD11" s="69">
        <f t="shared" ref="BD11" si="93">(ABS((BD9-BD10)/BD10))*100</f>
        <v>9.0909090909090793</v>
      </c>
      <c r="BE11" s="69">
        <f t="shared" ref="BE11" si="94">(ABS((BE9-BE10)/BE10))*100</f>
        <v>0</v>
      </c>
      <c r="BF11" s="69">
        <f t="shared" ref="BF11" si="95">(ABS((BF9-BF10)/BF10))*100</f>
        <v>6.5727699530516439</v>
      </c>
      <c r="BG11" s="133"/>
    </row>
    <row r="12" spans="1:59" s="4" customFormat="1">
      <c r="A12" s="64" t="s">
        <v>254</v>
      </c>
      <c r="B12" s="65" t="s">
        <v>109</v>
      </c>
      <c r="C12" s="64">
        <v>1.89</v>
      </c>
      <c r="D12" s="64">
        <v>42.78</v>
      </c>
      <c r="E12" s="64">
        <v>0.75</v>
      </c>
      <c r="F12" s="64">
        <v>0.55000000000000004</v>
      </c>
      <c r="G12" s="64">
        <v>0.34</v>
      </c>
      <c r="H12" s="64">
        <v>1.2999999999999999E-2</v>
      </c>
      <c r="I12" s="64">
        <v>0.9</v>
      </c>
      <c r="J12" s="64">
        <v>30.23</v>
      </c>
      <c r="K12" s="64">
        <v>11.34</v>
      </c>
      <c r="L12" s="64">
        <v>0.11600000000000001</v>
      </c>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v>1650</v>
      </c>
      <c r="BB12" s="64"/>
      <c r="BC12" s="64"/>
      <c r="BD12" s="64"/>
      <c r="BE12" s="64"/>
      <c r="BF12" s="64"/>
      <c r="BG12" s="101"/>
    </row>
    <row r="13" spans="1:59" s="4" customFormat="1">
      <c r="A13" s="64" t="s">
        <v>255</v>
      </c>
      <c r="B13" s="65" t="s">
        <v>110</v>
      </c>
      <c r="C13" s="64">
        <v>1.8</v>
      </c>
      <c r="D13" s="64">
        <v>43.6</v>
      </c>
      <c r="E13" s="64">
        <v>0.79</v>
      </c>
      <c r="F13" s="64">
        <v>0.51</v>
      </c>
      <c r="G13" s="64">
        <v>0.33</v>
      </c>
      <c r="H13" s="64">
        <v>1.1599999999999999E-2</v>
      </c>
      <c r="I13" s="64">
        <v>0.86</v>
      </c>
      <c r="J13" s="64">
        <v>30.2</v>
      </c>
      <c r="K13" s="64">
        <v>11.2</v>
      </c>
      <c r="L13" s="64">
        <v>0.11</v>
      </c>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v>1740</v>
      </c>
      <c r="BB13" s="64"/>
      <c r="BC13" s="64"/>
      <c r="BD13" s="64"/>
      <c r="BE13" s="64"/>
      <c r="BF13" s="64"/>
      <c r="BG13" s="101"/>
    </row>
    <row r="14" spans="1:59" s="70" customFormat="1" ht="12">
      <c r="B14" s="68" t="s">
        <v>333</v>
      </c>
      <c r="C14" s="69">
        <f t="shared" ref="C14" si="96">(ABS((C12-C13)/C13))*100</f>
        <v>4.999999999999992</v>
      </c>
      <c r="D14" s="69">
        <f t="shared" ref="D14" si="97">(ABS((D12-D13)/D13))*100</f>
        <v>1.8807339449541289</v>
      </c>
      <c r="E14" s="69">
        <f t="shared" ref="E14" si="98">(ABS((E12-E13)/E13))*100</f>
        <v>5.0632911392405102</v>
      </c>
      <c r="F14" s="69">
        <f t="shared" ref="F14" si="99">(ABS((F12-F13)/F13))*100</f>
        <v>7.8431372549019676</v>
      </c>
      <c r="G14" s="69">
        <f t="shared" ref="G14" si="100">(ABS((G12-G13)/G13))*100</f>
        <v>3.0303030303030329</v>
      </c>
      <c r="H14" s="69">
        <f t="shared" ref="H14" si="101">(ABS((H12-H13)/H13))*100</f>
        <v>12.068965517241381</v>
      </c>
      <c r="I14" s="69">
        <f t="shared" ref="I14" si="102">(ABS((I12-I13)/I13))*100</f>
        <v>4.6511627906976782</v>
      </c>
      <c r="J14" s="69">
        <f t="shared" ref="J14" si="103">(ABS((J12-J13)/J13))*100</f>
        <v>9.933774834437463E-2</v>
      </c>
      <c r="K14" s="69">
        <f t="shared" ref="K14:L14" si="104">(ABS((K12-K13)/K13))*100</f>
        <v>1.2500000000000051</v>
      </c>
      <c r="L14" s="69">
        <f t="shared" si="104"/>
        <v>5.4545454545454595</v>
      </c>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69">
        <f t="shared" ref="BA14" si="105">(ABS((BA12-BA13)/BA13))*100</f>
        <v>5.1724137931034484</v>
      </c>
      <c r="BB14" s="102"/>
      <c r="BC14" s="102"/>
      <c r="BD14" s="102"/>
      <c r="BE14" s="102"/>
      <c r="BF14" s="102"/>
      <c r="BG14" s="103"/>
    </row>
    <row r="15" spans="1:59">
      <c r="A15" s="64" t="s">
        <v>256</v>
      </c>
      <c r="B15" s="65" t="s">
        <v>109</v>
      </c>
      <c r="C15" s="64">
        <v>18.43</v>
      </c>
      <c r="D15" s="64">
        <v>11.46</v>
      </c>
      <c r="E15" s="64">
        <v>9.8000000000000007</v>
      </c>
      <c r="F15" s="64">
        <v>0.23</v>
      </c>
      <c r="G15" s="64">
        <v>9.98</v>
      </c>
      <c r="H15" s="64">
        <v>0.14699999999999999</v>
      </c>
      <c r="I15" s="64">
        <v>1.92</v>
      </c>
      <c r="J15" s="64">
        <v>7.0000000000000007E-2</v>
      </c>
      <c r="K15" s="64">
        <v>47.2</v>
      </c>
      <c r="L15" s="64">
        <v>0.47599999999999998</v>
      </c>
      <c r="M15" s="64"/>
      <c r="N15" s="64"/>
      <c r="O15" s="64"/>
      <c r="P15" s="64">
        <v>108</v>
      </c>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v>31</v>
      </c>
      <c r="AR15" s="64"/>
      <c r="AS15" s="64"/>
      <c r="AT15" s="64">
        <v>143</v>
      </c>
      <c r="AU15" s="64"/>
      <c r="AV15" s="64"/>
      <c r="AW15" s="64"/>
      <c r="AX15" s="64"/>
      <c r="AY15" s="64"/>
      <c r="AZ15" s="64"/>
      <c r="BA15" s="64">
        <v>159</v>
      </c>
      <c r="BB15" s="64"/>
      <c r="BC15" s="64">
        <v>16</v>
      </c>
      <c r="BD15" s="64"/>
      <c r="BE15" s="64"/>
      <c r="BF15" s="64">
        <v>33</v>
      </c>
    </row>
    <row r="16" spans="1:59">
      <c r="A16" s="64" t="s">
        <v>257</v>
      </c>
      <c r="B16" s="65" t="s">
        <v>110</v>
      </c>
      <c r="C16" s="64">
        <v>18.34</v>
      </c>
      <c r="D16" s="64">
        <v>11.49</v>
      </c>
      <c r="E16" s="64">
        <v>9.9700000000000006</v>
      </c>
      <c r="F16" s="64">
        <v>0.23400000000000001</v>
      </c>
      <c r="G16" s="64">
        <v>10.130000000000001</v>
      </c>
      <c r="H16" s="64">
        <v>0.15</v>
      </c>
      <c r="I16" s="64">
        <v>1.89</v>
      </c>
      <c r="J16" s="64">
        <v>7.0000000000000007E-2</v>
      </c>
      <c r="K16" s="64">
        <v>47.15</v>
      </c>
      <c r="L16" s="64">
        <v>0.48</v>
      </c>
      <c r="M16" s="64"/>
      <c r="N16" s="64"/>
      <c r="O16" s="64"/>
      <c r="P16" s="64">
        <v>118</v>
      </c>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v>31</v>
      </c>
      <c r="AR16" s="64"/>
      <c r="AS16" s="64"/>
      <c r="AT16" s="64">
        <v>144</v>
      </c>
      <c r="AU16" s="64"/>
      <c r="AV16" s="64"/>
      <c r="AW16" s="64"/>
      <c r="AX16" s="64"/>
      <c r="AY16" s="64"/>
      <c r="AZ16" s="64"/>
      <c r="BA16" s="64">
        <v>148</v>
      </c>
      <c r="BB16" s="64"/>
      <c r="BC16" s="64">
        <v>18</v>
      </c>
      <c r="BD16" s="64"/>
      <c r="BE16" s="64"/>
      <c r="BF16" s="64">
        <v>38</v>
      </c>
    </row>
    <row r="17" spans="1:58" s="104" customFormat="1" ht="12">
      <c r="B17" s="68" t="s">
        <v>333</v>
      </c>
      <c r="C17" s="69">
        <f t="shared" ref="C17" si="106">(ABS((C15-C16)/C16))*100</f>
        <v>0.49073064340239836</v>
      </c>
      <c r="D17" s="69">
        <f t="shared" ref="D17" si="107">(ABS((D15-D16)/D16))*100</f>
        <v>0.26109660574411975</v>
      </c>
      <c r="E17" s="69">
        <f t="shared" ref="E17" si="108">(ABS((E15-E16)/E16))*100</f>
        <v>1.7051153460381134</v>
      </c>
      <c r="F17" s="69">
        <f t="shared" ref="F17" si="109">(ABS((F15-F16)/F16))*100</f>
        <v>1.7094017094017109</v>
      </c>
      <c r="G17" s="69">
        <f t="shared" ref="G17" si="110">(ABS((G15-G16)/G16))*100</f>
        <v>1.4807502467917111</v>
      </c>
      <c r="H17" s="69">
        <f t="shared" ref="H17" si="111">(ABS((H15-H16)/H16))*100</f>
        <v>2.0000000000000018</v>
      </c>
      <c r="I17" s="69">
        <f t="shared" ref="I17" si="112">(ABS((I15-I16)/I16))*100</f>
        <v>1.587301587301589</v>
      </c>
      <c r="J17" s="69">
        <f t="shared" ref="J17" si="113">(ABS((J15-J16)/J16))*100</f>
        <v>0</v>
      </c>
      <c r="K17" s="69">
        <f t="shared" ref="K17" si="114">(ABS((K15-K16)/K16))*100</f>
        <v>0.10604453870626568</v>
      </c>
      <c r="L17" s="69">
        <f t="shared" ref="L17" si="115">(ABS((L15-L16)/L16))*100</f>
        <v>0.83333333333333415</v>
      </c>
      <c r="M17" s="105"/>
      <c r="N17" s="105"/>
      <c r="O17" s="105"/>
      <c r="P17" s="69">
        <f t="shared" ref="P17" si="116">(ABS((P15-P16)/P16))*100</f>
        <v>8.4745762711864394</v>
      </c>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69">
        <f t="shared" ref="AQ17" si="117">(ABS((AQ15-AQ16)/AQ16))*100</f>
        <v>0</v>
      </c>
      <c r="AR17" s="105"/>
      <c r="AS17" s="105"/>
      <c r="AT17" s="69">
        <f t="shared" ref="AT17" si="118">(ABS((AT15-AT16)/AT16))*100</f>
        <v>0.69444444444444442</v>
      </c>
      <c r="AU17" s="105"/>
      <c r="AV17" s="105"/>
      <c r="AW17" s="105"/>
      <c r="AX17" s="105"/>
      <c r="AY17" s="105"/>
      <c r="AZ17" s="105"/>
      <c r="BA17" s="69">
        <f t="shared" ref="BA17" si="119">(ABS((BA15-BA16)/BA16))*100</f>
        <v>7.4324324324324325</v>
      </c>
      <c r="BB17" s="105"/>
      <c r="BC17" s="69">
        <f t="shared" ref="BC17" si="120">(ABS((BC15-BC16)/BC16))*100</f>
        <v>11.111111111111111</v>
      </c>
      <c r="BD17" s="105"/>
      <c r="BE17" s="105"/>
      <c r="BF17" s="69">
        <f t="shared" ref="BF17" si="121">(ABS((BF15-BF16)/BF16))*100</f>
        <v>13.157894736842104</v>
      </c>
    </row>
    <row r="18" spans="1:58">
      <c r="A18" s="64" t="s">
        <v>258</v>
      </c>
      <c r="B18" s="65" t="s">
        <v>109</v>
      </c>
      <c r="C18" s="64"/>
      <c r="D18" s="64"/>
      <c r="E18" s="64"/>
      <c r="F18" s="64"/>
      <c r="G18" s="64"/>
      <c r="H18" s="64"/>
      <c r="I18" s="64"/>
      <c r="J18" s="64"/>
      <c r="K18" s="64"/>
      <c r="L18" s="64"/>
      <c r="M18" s="64"/>
      <c r="N18" s="64"/>
      <c r="O18" s="64"/>
      <c r="P18" s="64"/>
      <c r="Q18" s="64"/>
      <c r="R18" s="64"/>
      <c r="S18" s="64">
        <v>40.299999999999997</v>
      </c>
      <c r="T18" s="64"/>
      <c r="U18" s="64">
        <v>240</v>
      </c>
      <c r="V18" s="64"/>
      <c r="W18" s="64">
        <v>340</v>
      </c>
      <c r="X18" s="64"/>
      <c r="Y18" s="64"/>
      <c r="Z18" s="64">
        <v>2.1</v>
      </c>
      <c r="AA18" s="64"/>
      <c r="AB18" s="64"/>
      <c r="AC18" s="64"/>
      <c r="AD18" s="64"/>
      <c r="AE18" s="64"/>
      <c r="AF18" s="64"/>
      <c r="AG18" s="64">
        <v>17.2</v>
      </c>
      <c r="AH18" s="64"/>
      <c r="AI18" s="64"/>
      <c r="AJ18" s="64"/>
      <c r="AK18" s="64">
        <v>24.4</v>
      </c>
      <c r="AL18" s="64"/>
      <c r="AM18" s="64"/>
      <c r="AN18" s="64"/>
      <c r="AO18" s="64"/>
      <c r="AP18" s="64"/>
      <c r="AQ18" s="64"/>
      <c r="AR18" s="64"/>
      <c r="AS18" s="64"/>
      <c r="AT18" s="64"/>
      <c r="AU18" s="64"/>
      <c r="AV18" s="64"/>
      <c r="AW18" s="64"/>
      <c r="AX18" s="64"/>
      <c r="AY18" s="64"/>
      <c r="AZ18" s="64"/>
      <c r="BA18" s="64"/>
      <c r="BB18" s="64"/>
      <c r="BC18" s="64"/>
      <c r="BD18" s="64">
        <v>3.3</v>
      </c>
      <c r="BE18" s="64">
        <v>160</v>
      </c>
      <c r="BF18" s="64"/>
    </row>
    <row r="19" spans="1:58">
      <c r="A19" s="64" t="s">
        <v>259</v>
      </c>
      <c r="B19" s="65" t="s">
        <v>110</v>
      </c>
      <c r="C19" s="64"/>
      <c r="D19" s="64"/>
      <c r="E19" s="64"/>
      <c r="F19" s="64"/>
      <c r="G19" s="64"/>
      <c r="H19" s="64"/>
      <c r="I19" s="64"/>
      <c r="J19" s="64"/>
      <c r="K19" s="64"/>
      <c r="L19" s="64"/>
      <c r="M19" s="64"/>
      <c r="N19" s="64"/>
      <c r="O19" s="64"/>
      <c r="P19" s="64"/>
      <c r="Q19" s="64"/>
      <c r="R19" s="64"/>
      <c r="S19" s="64">
        <v>41</v>
      </c>
      <c r="T19" s="64"/>
      <c r="U19" s="64">
        <v>251</v>
      </c>
      <c r="V19" s="64"/>
      <c r="W19" s="64">
        <v>323</v>
      </c>
      <c r="X19" s="64"/>
      <c r="Y19" s="64"/>
      <c r="Z19" s="64">
        <v>2.1</v>
      </c>
      <c r="AA19" s="64"/>
      <c r="AB19" s="64"/>
      <c r="AC19" s="64"/>
      <c r="AD19" s="64"/>
      <c r="AE19" s="64"/>
      <c r="AF19" s="64"/>
      <c r="AG19" s="64">
        <v>17</v>
      </c>
      <c r="AH19" s="64"/>
      <c r="AI19" s="64"/>
      <c r="AJ19" s="64"/>
      <c r="AK19" s="64">
        <v>23</v>
      </c>
      <c r="AL19" s="64"/>
      <c r="AM19" s="64"/>
      <c r="AN19" s="64"/>
      <c r="AO19" s="64"/>
      <c r="AP19" s="64"/>
      <c r="AQ19" s="64"/>
      <c r="AR19" s="64"/>
      <c r="AS19" s="64"/>
      <c r="AT19" s="64"/>
      <c r="AU19" s="64"/>
      <c r="AV19" s="64"/>
      <c r="AW19" s="64"/>
      <c r="AX19" s="64"/>
      <c r="AY19" s="64"/>
      <c r="AZ19" s="64"/>
      <c r="BA19" s="64"/>
      <c r="BB19" s="64"/>
      <c r="BC19" s="64"/>
      <c r="BD19" s="64">
        <v>3.4</v>
      </c>
      <c r="BE19" s="64">
        <v>155</v>
      </c>
      <c r="BF19" s="64"/>
    </row>
    <row r="20" spans="1:58" s="67" customFormat="1" ht="12">
      <c r="B20" s="68" t="s">
        <v>333</v>
      </c>
      <c r="C20" s="102"/>
      <c r="D20" s="102"/>
      <c r="E20" s="102"/>
      <c r="F20" s="102"/>
      <c r="G20" s="102"/>
      <c r="H20" s="102"/>
      <c r="I20" s="102"/>
      <c r="J20" s="102"/>
      <c r="K20" s="102"/>
      <c r="L20" s="102"/>
      <c r="M20" s="102"/>
      <c r="N20" s="102"/>
      <c r="O20" s="102"/>
      <c r="P20" s="102"/>
      <c r="Q20" s="102"/>
      <c r="R20" s="102"/>
      <c r="S20" s="69">
        <f>_xlfn.STDEV.S(S18:S19)</f>
        <v>0.49497474683058529</v>
      </c>
      <c r="T20" s="69" t="s">
        <v>285</v>
      </c>
      <c r="U20" s="69">
        <f t="shared" ref="U20:W20" si="122">_xlfn.STDEV.S(U18:U19)</f>
        <v>7.7781745930520225</v>
      </c>
      <c r="V20" s="69" t="s">
        <v>285</v>
      </c>
      <c r="W20" s="108">
        <f t="shared" si="122"/>
        <v>12.020815280171307</v>
      </c>
      <c r="X20" s="69" t="s">
        <v>285</v>
      </c>
      <c r="Y20" s="69" t="s">
        <v>285</v>
      </c>
      <c r="Z20" s="69">
        <f t="shared" ref="Z20" si="123">_xlfn.STDEV.S(Z18:Z19)</f>
        <v>0</v>
      </c>
      <c r="AA20" s="69" t="s">
        <v>285</v>
      </c>
      <c r="AB20" s="69" t="s">
        <v>285</v>
      </c>
      <c r="AC20" s="69" t="s">
        <v>285</v>
      </c>
      <c r="AD20" s="69" t="s">
        <v>285</v>
      </c>
      <c r="AE20" s="69" t="s">
        <v>285</v>
      </c>
      <c r="AF20" s="69" t="s">
        <v>285</v>
      </c>
      <c r="AG20" s="69">
        <f t="shared" ref="AG20" si="124">_xlfn.STDEV.S(AG18:AG19)</f>
        <v>0.141421356237309</v>
      </c>
      <c r="AH20" s="69" t="s">
        <v>285</v>
      </c>
      <c r="AI20" s="69" t="s">
        <v>285</v>
      </c>
      <c r="AJ20" s="69" t="s">
        <v>285</v>
      </c>
      <c r="AK20" s="69">
        <f t="shared" ref="AK20" si="125">_xlfn.STDEV.S(AK18:AK19)</f>
        <v>0.98994949366116547</v>
      </c>
      <c r="AL20" s="102"/>
      <c r="AM20" s="102"/>
      <c r="AN20" s="102"/>
      <c r="AO20" s="102"/>
      <c r="AP20" s="102"/>
      <c r="AQ20" s="102"/>
      <c r="AR20" s="102"/>
      <c r="AS20" s="102"/>
      <c r="AT20" s="102"/>
      <c r="AU20" s="102"/>
      <c r="AV20" s="102"/>
      <c r="AW20" s="102"/>
      <c r="AX20" s="102"/>
      <c r="AY20" s="102"/>
      <c r="AZ20" s="102"/>
      <c r="BA20" s="102"/>
      <c r="BB20" s="102"/>
      <c r="BC20" s="102"/>
      <c r="BD20" s="69">
        <f t="shared" ref="BD20" si="126">(ABS((BD18-BD19)/BD19))*100</f>
        <v>2.9411764705882382</v>
      </c>
      <c r="BE20" s="69">
        <f t="shared" ref="BE20" si="127">(ABS((BE18-BE19)/BE19))*100</f>
        <v>3.225806451612903</v>
      </c>
      <c r="BF20" s="102"/>
    </row>
    <row r="21" spans="1:58">
      <c r="A21" s="64" t="s">
        <v>260</v>
      </c>
      <c r="B21" s="65" t="s">
        <v>109</v>
      </c>
      <c r="C21" s="64">
        <v>15.37</v>
      </c>
      <c r="D21" s="64">
        <v>11.11</v>
      </c>
      <c r="E21" s="64">
        <v>10.82</v>
      </c>
      <c r="F21" s="64">
        <v>0.62</v>
      </c>
      <c r="G21" s="64">
        <v>6.23</v>
      </c>
      <c r="H21" s="64">
        <v>0.16800000000000001</v>
      </c>
      <c r="I21" s="64">
        <v>2.23</v>
      </c>
      <c r="J21" s="64">
        <v>0.13</v>
      </c>
      <c r="K21" s="64">
        <v>52.66</v>
      </c>
      <c r="L21" s="64">
        <v>1.075</v>
      </c>
      <c r="M21" s="64"/>
      <c r="N21" s="64"/>
      <c r="O21" s="64"/>
      <c r="P21" s="64">
        <v>179</v>
      </c>
      <c r="Q21" s="64" t="s">
        <v>416</v>
      </c>
      <c r="R21" s="64" t="s">
        <v>419</v>
      </c>
      <c r="S21" s="64">
        <v>23</v>
      </c>
      <c r="T21" s="64">
        <v>42</v>
      </c>
      <c r="U21" s="64">
        <v>90</v>
      </c>
      <c r="V21" s="64"/>
      <c r="W21" s="64">
        <v>110</v>
      </c>
      <c r="X21" s="64">
        <v>3.7</v>
      </c>
      <c r="Y21" s="64"/>
      <c r="Z21" s="64">
        <v>1.1000000000000001</v>
      </c>
      <c r="AA21" s="64">
        <v>17</v>
      </c>
      <c r="AB21" s="64"/>
      <c r="AC21" s="64" t="s">
        <v>416</v>
      </c>
      <c r="AD21" s="64"/>
      <c r="AE21" s="64">
        <v>0.8</v>
      </c>
      <c r="AF21" s="64"/>
      <c r="AG21" s="64">
        <v>10.6</v>
      </c>
      <c r="AH21" s="64"/>
      <c r="AI21" s="64" t="s">
        <v>421</v>
      </c>
      <c r="AJ21" s="64"/>
      <c r="AK21" s="64">
        <v>12.5</v>
      </c>
      <c r="AL21" s="64">
        <v>70</v>
      </c>
      <c r="AM21" s="64"/>
      <c r="AN21" s="64"/>
      <c r="AO21" s="64"/>
      <c r="AP21" s="64"/>
      <c r="AQ21" s="64">
        <v>35</v>
      </c>
      <c r="AR21" s="64">
        <v>3.1</v>
      </c>
      <c r="AS21" s="64"/>
      <c r="AT21" s="64">
        <v>197</v>
      </c>
      <c r="AU21" s="64">
        <v>0.5</v>
      </c>
      <c r="AV21" s="64">
        <v>0.6</v>
      </c>
      <c r="AW21" s="64"/>
      <c r="AX21" s="64">
        <v>0.1</v>
      </c>
      <c r="AY21" s="64"/>
      <c r="AZ21" s="64">
        <v>0.5</v>
      </c>
      <c r="BA21" s="64">
        <v>282</v>
      </c>
      <c r="BB21" s="64" t="s">
        <v>416</v>
      </c>
      <c r="BC21" s="64">
        <v>19</v>
      </c>
      <c r="BD21" s="64">
        <v>1.9</v>
      </c>
      <c r="BE21" s="64">
        <v>80</v>
      </c>
      <c r="BF21" s="64">
        <v>87</v>
      </c>
    </row>
    <row r="22" spans="1:58">
      <c r="A22" s="64" t="s">
        <v>261</v>
      </c>
      <c r="B22" s="65" t="s">
        <v>110</v>
      </c>
      <c r="C22" s="64">
        <v>15.4</v>
      </c>
      <c r="D22" s="64">
        <v>10.9</v>
      </c>
      <c r="E22" s="64">
        <v>10.7</v>
      </c>
      <c r="F22" s="64">
        <v>0.626</v>
      </c>
      <c r="G22" s="64">
        <v>6.37</v>
      </c>
      <c r="H22" s="64">
        <v>0.16300000000000001</v>
      </c>
      <c r="I22" s="64">
        <v>2.14</v>
      </c>
      <c r="J22" s="64">
        <v>0.14000000000000001</v>
      </c>
      <c r="K22" s="64">
        <v>52.4</v>
      </c>
      <c r="L22" s="64">
        <v>1.06</v>
      </c>
      <c r="M22" s="64"/>
      <c r="N22" s="64"/>
      <c r="O22" s="64"/>
      <c r="P22" s="64">
        <v>182</v>
      </c>
      <c r="Q22" s="64">
        <v>1.3</v>
      </c>
      <c r="R22" s="64">
        <v>0.03</v>
      </c>
      <c r="S22" s="64">
        <v>23</v>
      </c>
      <c r="T22" s="64">
        <v>43</v>
      </c>
      <c r="U22" s="64">
        <v>92</v>
      </c>
      <c r="V22" s="64"/>
      <c r="W22" s="64">
        <v>110</v>
      </c>
      <c r="X22" s="64">
        <v>3.6</v>
      </c>
      <c r="Y22" s="64"/>
      <c r="Z22" s="64">
        <v>1</v>
      </c>
      <c r="AA22" s="64">
        <v>17</v>
      </c>
      <c r="AB22" s="64"/>
      <c r="AC22" s="64">
        <v>1</v>
      </c>
      <c r="AD22" s="64"/>
      <c r="AE22" s="64">
        <v>0.76</v>
      </c>
      <c r="AF22" s="64"/>
      <c r="AG22" s="64">
        <v>10</v>
      </c>
      <c r="AH22" s="64"/>
      <c r="AI22" s="64">
        <v>0.6</v>
      </c>
      <c r="AJ22" s="64"/>
      <c r="AK22" s="64">
        <v>13</v>
      </c>
      <c r="AL22" s="64">
        <v>70</v>
      </c>
      <c r="AM22" s="64"/>
      <c r="AN22" s="64"/>
      <c r="AO22" s="64"/>
      <c r="AP22" s="64"/>
      <c r="AQ22" s="64">
        <v>36</v>
      </c>
      <c r="AR22" s="64">
        <v>3.3</v>
      </c>
      <c r="AS22" s="64"/>
      <c r="AT22" s="64">
        <v>190</v>
      </c>
      <c r="AU22" s="64">
        <v>0.5</v>
      </c>
      <c r="AV22" s="64">
        <v>0.63</v>
      </c>
      <c r="AW22" s="64"/>
      <c r="AX22" s="64">
        <v>0.2</v>
      </c>
      <c r="AY22" s="64"/>
      <c r="AZ22" s="64">
        <v>0.53</v>
      </c>
      <c r="BA22" s="64">
        <v>262</v>
      </c>
      <c r="BB22" s="64">
        <v>0.3</v>
      </c>
      <c r="BC22" s="64">
        <v>24</v>
      </c>
      <c r="BD22" s="64">
        <v>2.1</v>
      </c>
      <c r="BE22" s="64">
        <v>80</v>
      </c>
      <c r="BF22" s="64">
        <v>94</v>
      </c>
    </row>
    <row r="23" spans="1:58">
      <c r="A23" s="64"/>
      <c r="B23" s="68" t="s">
        <v>333</v>
      </c>
      <c r="C23" s="69">
        <f t="shared" ref="C23" si="128">(ABS((C21-C22)/C22))*100</f>
        <v>0.19480519480520217</v>
      </c>
      <c r="D23" s="69">
        <f t="shared" ref="D23" si="129">(ABS((D21-D22)/D22))*100</f>
        <v>1.9266055045871473</v>
      </c>
      <c r="E23" s="69">
        <f t="shared" ref="E23" si="130">(ABS((E21-E22)/E22))*100</f>
        <v>1.1214953271028132</v>
      </c>
      <c r="F23" s="69">
        <f t="shared" ref="F23" si="131">(ABS((F21-F22)/F22))*100</f>
        <v>0.9584664536741222</v>
      </c>
      <c r="G23" s="69">
        <f t="shared" ref="G23" si="132">(ABS((G21-G22)/G22))*100</f>
        <v>2.1978021978021927</v>
      </c>
      <c r="H23" s="69">
        <f t="shared" ref="H23" si="133">(ABS((H21-H22)/H22))*100</f>
        <v>3.0674846625766898</v>
      </c>
      <c r="I23" s="69">
        <f t="shared" ref="I23" si="134">(ABS((I21-I22)/I22))*100</f>
        <v>4.2056074766355067</v>
      </c>
      <c r="J23" s="69">
        <f t="shared" ref="J23" si="135">(ABS((J21-J22)/J22))*100</f>
        <v>7.1428571428571477</v>
      </c>
      <c r="K23" s="69">
        <f t="shared" ref="K23" si="136">(ABS((K21-K22)/K22))*100</f>
        <v>0.49618320610686645</v>
      </c>
      <c r="L23" s="69">
        <f t="shared" ref="L23" si="137">(ABS((L21-L22)/L22))*100</f>
        <v>1.4150943396226321</v>
      </c>
      <c r="M23" s="64"/>
      <c r="N23" s="64"/>
      <c r="O23" s="64"/>
      <c r="P23" s="69">
        <f t="shared" ref="P23" si="138">(ABS((P21-P22)/P22))*100</f>
        <v>1.6483516483516485</v>
      </c>
      <c r="Q23" s="69" t="s">
        <v>282</v>
      </c>
      <c r="R23" s="69" t="s">
        <v>282</v>
      </c>
      <c r="S23" s="69">
        <f t="shared" ref="S23" si="139">(ABS((S21-S22)/S22))*100</f>
        <v>0</v>
      </c>
      <c r="T23" s="69">
        <f t="shared" ref="T23" si="140">(ABS((T21-T22)/T22))*100</f>
        <v>2.3255813953488373</v>
      </c>
      <c r="U23" s="69">
        <f t="shared" ref="U23" si="141">(ABS((U21-U22)/U22))*100</f>
        <v>2.1739130434782608</v>
      </c>
      <c r="V23" s="69" t="s">
        <v>285</v>
      </c>
      <c r="W23" s="69">
        <f t="shared" ref="W23" si="142">(ABS((W21-W22)/W22))*100</f>
        <v>0</v>
      </c>
      <c r="X23" s="69">
        <f t="shared" ref="X23" si="143">(ABS((X21-X22)/X22))*100</f>
        <v>2.7777777777777799</v>
      </c>
      <c r="Y23" s="69" t="s">
        <v>285</v>
      </c>
      <c r="Z23" s="69">
        <f t="shared" ref="Z23" si="144">(ABS((Z21-Z22)/Z22))*100</f>
        <v>10.000000000000009</v>
      </c>
      <c r="AA23" s="69">
        <f t="shared" ref="AA23" si="145">(ABS((AA21-AA22)/AA22))*100</f>
        <v>0</v>
      </c>
      <c r="AB23" s="69" t="s">
        <v>285</v>
      </c>
      <c r="AC23" s="69" t="s">
        <v>282</v>
      </c>
      <c r="AD23" s="69" t="s">
        <v>285</v>
      </c>
      <c r="AE23" s="69">
        <f t="shared" ref="AE23" si="146">(ABS((AE21-AE22)/AE22))*100</f>
        <v>5.2631578947368469</v>
      </c>
      <c r="AF23" s="69" t="s">
        <v>285</v>
      </c>
      <c r="AG23" s="69">
        <f t="shared" ref="AG23" si="147">(ABS((AG21-AG22)/AG22))*100</f>
        <v>5.9999999999999964</v>
      </c>
      <c r="AH23" s="69" t="s">
        <v>285</v>
      </c>
      <c r="AI23" s="69" t="s">
        <v>282</v>
      </c>
      <c r="AJ23" s="69" t="s">
        <v>285</v>
      </c>
      <c r="AK23" s="69">
        <f t="shared" ref="AK23" si="148">(ABS((AK21-AK22)/AK22))*100</f>
        <v>3.8461538461538463</v>
      </c>
      <c r="AL23" s="69">
        <f t="shared" ref="AL23" si="149">(ABS((AL21-AL22)/AL22))*100</f>
        <v>0</v>
      </c>
      <c r="AM23" s="69" t="s">
        <v>285</v>
      </c>
      <c r="AN23" s="69" t="s">
        <v>285</v>
      </c>
      <c r="AO23" s="69" t="s">
        <v>285</v>
      </c>
      <c r="AP23" s="69" t="s">
        <v>285</v>
      </c>
      <c r="AQ23" s="69">
        <f t="shared" ref="AQ23" si="150">(ABS((AQ21-AQ22)/AQ22))*100</f>
        <v>2.7777777777777777</v>
      </c>
      <c r="AR23" s="69">
        <f t="shared" ref="AR23" si="151">(ABS((AR21-AR22)/AR22))*100</f>
        <v>6.0606060606060534</v>
      </c>
      <c r="AS23" s="69" t="s">
        <v>285</v>
      </c>
      <c r="AT23" s="69">
        <f t="shared" ref="AT23" si="152">(ABS((AT21-AT22)/AT22))*100</f>
        <v>3.6842105263157889</v>
      </c>
      <c r="AU23" s="69">
        <f t="shared" ref="AU23" si="153">(ABS((AU21-AU22)/AU22))*100</f>
        <v>0</v>
      </c>
      <c r="AV23" s="69">
        <f t="shared" ref="AV23" si="154">(ABS((AV21-AV22)/AV22))*100</f>
        <v>4.7619047619047654</v>
      </c>
      <c r="AW23" s="69" t="s">
        <v>285</v>
      </c>
      <c r="AX23" s="69">
        <f t="shared" ref="AX23" si="155">(ABS((AX21-AX22)/AX22))*100</f>
        <v>50</v>
      </c>
      <c r="AY23" s="69" t="s">
        <v>285</v>
      </c>
      <c r="AZ23" s="69">
        <f t="shared" ref="AZ23" si="156">(ABS((AZ21-AZ22)/AZ22))*100</f>
        <v>5.660377358490571</v>
      </c>
      <c r="BA23" s="69">
        <f t="shared" ref="BA23" si="157">(ABS((BA21-BA22)/BA22))*100</f>
        <v>7.6335877862595423</v>
      </c>
      <c r="BB23" s="69" t="s">
        <v>282</v>
      </c>
      <c r="BC23" s="69">
        <f t="shared" ref="BC23" si="158">(ABS((BC21-BC22)/BC22))*100</f>
        <v>20.833333333333336</v>
      </c>
      <c r="BD23" s="69">
        <f t="shared" ref="BD23" si="159">(ABS((BD21-BD22)/BD22))*100</f>
        <v>9.5238095238095308</v>
      </c>
      <c r="BE23" s="69">
        <f t="shared" ref="BE23" si="160">(ABS((BE21-BE22)/BE22))*100</f>
        <v>0</v>
      </c>
      <c r="BF23" s="69">
        <f t="shared" ref="BF23" si="161">(ABS((BF21-BF22)/BF22))*100</f>
        <v>7.4468085106382977</v>
      </c>
    </row>
    <row r="24" spans="1:58">
      <c r="A24" s="64" t="s">
        <v>262</v>
      </c>
      <c r="B24" s="65" t="s">
        <v>109</v>
      </c>
      <c r="C24" s="64"/>
      <c r="D24" s="64"/>
      <c r="E24" s="64"/>
      <c r="F24" s="64"/>
      <c r="G24" s="64"/>
      <c r="H24" s="64"/>
      <c r="I24" s="64"/>
      <c r="J24" s="64"/>
      <c r="K24" s="64"/>
      <c r="L24" s="64"/>
      <c r="M24" s="64"/>
      <c r="N24" s="64"/>
      <c r="O24" s="64"/>
      <c r="P24" s="64"/>
      <c r="Q24" s="64"/>
      <c r="R24" s="64"/>
      <c r="S24" s="64"/>
      <c r="T24" s="64">
        <v>124</v>
      </c>
      <c r="U24" s="64" t="s">
        <v>425</v>
      </c>
      <c r="V24" s="64"/>
      <c r="W24" s="64"/>
      <c r="X24" s="64"/>
      <c r="Y24" s="64"/>
      <c r="Z24" s="64"/>
      <c r="AA24" s="64"/>
      <c r="AB24" s="64"/>
      <c r="AC24" s="64"/>
      <c r="AD24" s="64"/>
      <c r="AE24" s="64"/>
      <c r="AF24" s="64"/>
      <c r="AG24" s="64"/>
      <c r="AH24" s="64"/>
      <c r="AI24" s="64"/>
      <c r="AJ24" s="64"/>
      <c r="AK24" s="64"/>
      <c r="AL24" s="64">
        <v>3640</v>
      </c>
      <c r="AM24" s="64"/>
      <c r="AN24" s="64"/>
      <c r="AO24" s="64"/>
      <c r="AP24" s="64"/>
      <c r="AQ24" s="64"/>
      <c r="AR24" s="64"/>
      <c r="AS24" s="64"/>
      <c r="AT24" s="64"/>
      <c r="AU24" s="64"/>
      <c r="AV24" s="64"/>
      <c r="AW24" s="64"/>
      <c r="AX24" s="64"/>
      <c r="AY24" s="64"/>
      <c r="AZ24" s="64"/>
      <c r="BA24" s="64"/>
      <c r="BB24" s="64"/>
      <c r="BC24" s="64"/>
      <c r="BD24" s="64"/>
      <c r="BE24" s="64"/>
      <c r="BF24" s="64"/>
    </row>
    <row r="25" spans="1:58">
      <c r="A25" s="64" t="s">
        <v>263</v>
      </c>
      <c r="B25" s="65" t="s">
        <v>110</v>
      </c>
      <c r="C25" s="64"/>
      <c r="D25" s="64"/>
      <c r="E25" s="64"/>
      <c r="F25" s="64"/>
      <c r="G25" s="64"/>
      <c r="H25" s="64"/>
      <c r="I25" s="64"/>
      <c r="J25" s="64"/>
      <c r="K25" s="64"/>
      <c r="L25" s="64"/>
      <c r="M25" s="64"/>
      <c r="N25" s="64"/>
      <c r="O25" s="64"/>
      <c r="P25" s="64"/>
      <c r="Q25" s="64"/>
      <c r="R25" s="64"/>
      <c r="S25" s="64"/>
      <c r="T25" s="64">
        <v>120</v>
      </c>
      <c r="U25" s="64">
        <v>15500</v>
      </c>
      <c r="V25" s="64"/>
      <c r="W25" s="64"/>
      <c r="X25" s="64"/>
      <c r="Y25" s="64"/>
      <c r="Z25" s="64"/>
      <c r="AA25" s="64"/>
      <c r="AB25" s="64"/>
      <c r="AC25" s="64"/>
      <c r="AD25" s="64"/>
      <c r="AE25" s="64"/>
      <c r="AF25" s="64"/>
      <c r="AG25" s="64"/>
      <c r="AH25" s="64"/>
      <c r="AI25" s="64"/>
      <c r="AJ25" s="64"/>
      <c r="AK25" s="64"/>
      <c r="AL25" s="64">
        <v>3780</v>
      </c>
      <c r="AM25" s="64"/>
      <c r="AN25" s="64"/>
      <c r="AO25" s="64"/>
      <c r="AP25" s="64"/>
      <c r="AQ25" s="64"/>
      <c r="AR25" s="64"/>
      <c r="AS25" s="64"/>
      <c r="AT25" s="64"/>
      <c r="AU25" s="64"/>
      <c r="AV25" s="64"/>
      <c r="AW25" s="64"/>
      <c r="AX25" s="64"/>
      <c r="AY25" s="64"/>
      <c r="AZ25" s="64"/>
      <c r="BA25" s="64"/>
      <c r="BB25" s="64"/>
      <c r="BC25" s="64"/>
      <c r="BD25" s="64"/>
      <c r="BE25" s="64"/>
      <c r="BF25" s="64"/>
    </row>
    <row r="26" spans="1:58">
      <c r="A26" s="64"/>
      <c r="B26" s="68" t="s">
        <v>333</v>
      </c>
      <c r="C26" s="64"/>
      <c r="D26" s="64"/>
      <c r="E26" s="64"/>
      <c r="F26" s="64"/>
      <c r="G26" s="64"/>
      <c r="H26" s="64"/>
      <c r="I26" s="64"/>
      <c r="J26" s="64"/>
      <c r="K26" s="64"/>
      <c r="L26" s="64"/>
      <c r="M26" s="64"/>
      <c r="N26" s="64"/>
      <c r="O26" s="64"/>
      <c r="P26" s="64"/>
      <c r="Q26" s="64"/>
      <c r="R26" s="64"/>
      <c r="S26" s="64"/>
      <c r="T26" s="69">
        <f t="shared" ref="T26" si="162">(ABS((T24-T25)/T25))*100</f>
        <v>3.3333333333333335</v>
      </c>
      <c r="U26" s="64" t="s">
        <v>282</v>
      </c>
      <c r="V26" s="64"/>
      <c r="W26" s="64"/>
      <c r="X26" s="64"/>
      <c r="Y26" s="64"/>
      <c r="Z26" s="64"/>
      <c r="AA26" s="64"/>
      <c r="AB26" s="64"/>
      <c r="AC26" s="64"/>
      <c r="AD26" s="64"/>
      <c r="AE26" s="64"/>
      <c r="AF26" s="64"/>
      <c r="AG26" s="64"/>
      <c r="AH26" s="64"/>
      <c r="AI26" s="64"/>
      <c r="AJ26" s="64"/>
      <c r="AK26" s="64"/>
      <c r="AL26" s="69">
        <f t="shared" ref="AL26" si="163">(ABS((AL24-AL25)/AL25))*100</f>
        <v>3.7037037037037033</v>
      </c>
      <c r="AM26" s="64"/>
      <c r="AN26" s="64"/>
      <c r="AO26" s="64"/>
      <c r="AP26" s="64"/>
      <c r="AQ26" s="64"/>
      <c r="AR26" s="64"/>
      <c r="AS26" s="64"/>
      <c r="AT26" s="64"/>
      <c r="AU26" s="64"/>
      <c r="AV26" s="64"/>
      <c r="AW26" s="64"/>
      <c r="AX26" s="64"/>
      <c r="AY26" s="64"/>
      <c r="AZ26" s="64"/>
      <c r="BA26" s="64"/>
      <c r="BB26" s="64"/>
      <c r="BC26" s="64"/>
      <c r="BD26" s="64"/>
      <c r="BE26" s="64"/>
      <c r="BF26" s="64"/>
    </row>
    <row r="27" spans="1:58">
      <c r="A27" s="64" t="s">
        <v>264</v>
      </c>
      <c r="B27" s="65" t="s">
        <v>109</v>
      </c>
      <c r="C27" s="64">
        <v>20.34</v>
      </c>
      <c r="D27" s="64">
        <v>8.24</v>
      </c>
      <c r="E27" s="64">
        <v>6.15</v>
      </c>
      <c r="F27" s="64">
        <v>1.64</v>
      </c>
      <c r="G27" s="64">
        <v>0.5</v>
      </c>
      <c r="H27" s="64">
        <v>0.11</v>
      </c>
      <c r="I27" s="64">
        <v>6.87</v>
      </c>
      <c r="J27" s="64">
        <v>0.13</v>
      </c>
      <c r="K27" s="64">
        <v>49.84</v>
      </c>
      <c r="L27" s="64">
        <v>0.28000000000000003</v>
      </c>
      <c r="M27" s="64"/>
      <c r="N27" s="64"/>
      <c r="O27" s="64"/>
      <c r="P27" s="64">
        <v>347</v>
      </c>
      <c r="Q27" s="64">
        <v>3</v>
      </c>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v>1</v>
      </c>
      <c r="AR27" s="64"/>
      <c r="AS27" s="64"/>
      <c r="AT27" s="64">
        <v>1199</v>
      </c>
      <c r="AU27" s="64"/>
      <c r="AV27" s="64"/>
      <c r="AW27" s="64"/>
      <c r="AX27" s="64"/>
      <c r="AY27" s="64"/>
      <c r="AZ27" s="64"/>
      <c r="BA27" s="64">
        <v>7</v>
      </c>
      <c r="BB27" s="64"/>
      <c r="BC27" s="64">
        <v>115</v>
      </c>
      <c r="BD27" s="64"/>
      <c r="BE27" s="64"/>
      <c r="BF27" s="64">
        <v>533</v>
      </c>
    </row>
    <row r="28" spans="1:58">
      <c r="A28" s="64" t="s">
        <v>265</v>
      </c>
      <c r="B28" s="65" t="s">
        <v>110</v>
      </c>
      <c r="C28" s="64">
        <v>20.69</v>
      </c>
      <c r="D28" s="64">
        <v>8.0500000000000007</v>
      </c>
      <c r="E28" s="64">
        <v>6.21</v>
      </c>
      <c r="F28" s="64">
        <v>1.66</v>
      </c>
      <c r="G28" s="64">
        <v>0.54</v>
      </c>
      <c r="H28" s="64">
        <v>0.108</v>
      </c>
      <c r="I28" s="64">
        <v>7.1</v>
      </c>
      <c r="J28" s="64">
        <v>0.13100000000000001</v>
      </c>
      <c r="K28" s="64">
        <v>49.9</v>
      </c>
      <c r="L28" s="64">
        <v>0.28699999999999998</v>
      </c>
      <c r="M28" s="64"/>
      <c r="N28" s="64"/>
      <c r="O28" s="64"/>
      <c r="P28" s="64">
        <v>340</v>
      </c>
      <c r="Q28" s="64">
        <v>2.6</v>
      </c>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v>1.1000000000000001</v>
      </c>
      <c r="AR28" s="64"/>
      <c r="AS28" s="64"/>
      <c r="AT28" s="64">
        <v>1191</v>
      </c>
      <c r="AU28" s="64"/>
      <c r="AV28" s="64"/>
      <c r="AW28" s="64"/>
      <c r="AX28" s="64"/>
      <c r="AY28" s="64"/>
      <c r="AZ28" s="64"/>
      <c r="BA28" s="64">
        <v>8</v>
      </c>
      <c r="BB28" s="64"/>
      <c r="BC28" s="64">
        <v>119</v>
      </c>
      <c r="BD28" s="64"/>
      <c r="BE28" s="64"/>
      <c r="BF28" s="64">
        <v>517</v>
      </c>
    </row>
    <row r="29" spans="1:58">
      <c r="A29" s="64"/>
      <c r="B29" s="68" t="s">
        <v>333</v>
      </c>
      <c r="C29" s="69">
        <f t="shared" ref="C29" si="164">(ABS((C27-C28)/C28))*100</f>
        <v>1.6916384726921287</v>
      </c>
      <c r="D29" s="69">
        <f t="shared" ref="D29" si="165">(ABS((D27-D28)/D28))*100</f>
        <v>2.3602484472049623</v>
      </c>
      <c r="E29" s="69">
        <f t="shared" ref="E29" si="166">(ABS((E27-E28)/E28))*100</f>
        <v>0.9661835748792208</v>
      </c>
      <c r="F29" s="69">
        <f t="shared" ref="F29" si="167">(ABS((F27-F28)/F28))*100</f>
        <v>1.2048192771084349</v>
      </c>
      <c r="G29" s="69">
        <f t="shared" ref="G29" si="168">(ABS((G27-G28)/G28))*100</f>
        <v>7.4074074074074137</v>
      </c>
      <c r="H29" s="69">
        <f t="shared" ref="H29" si="169">(ABS((H27-H28)/H28))*100</f>
        <v>1.8518518518518534</v>
      </c>
      <c r="I29" s="69">
        <f t="shared" ref="I29" si="170">(ABS((I27-I28)/I28))*100</f>
        <v>3.2394366197183033</v>
      </c>
      <c r="J29" s="69">
        <f t="shared" ref="J29" si="171">(ABS((J27-J28)/J28))*100</f>
        <v>0.76335877862595491</v>
      </c>
      <c r="K29" s="69">
        <f t="shared" ref="K29" si="172">(ABS((K27-K28)/K28))*100</f>
        <v>0.12024048096191417</v>
      </c>
      <c r="L29" s="69">
        <f t="shared" ref="L29" si="173">(ABS((L27-L28)/L28))*100</f>
        <v>2.4390243902438855</v>
      </c>
      <c r="M29" s="64"/>
      <c r="N29" s="64"/>
      <c r="O29" s="64"/>
      <c r="P29" s="69">
        <f t="shared" ref="P29:Q29" si="174">(ABS((P27-P28)/P28))*100</f>
        <v>2.0588235294117645</v>
      </c>
      <c r="Q29" s="108">
        <f t="shared" si="174"/>
        <v>15.38461538461538</v>
      </c>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9">
        <f t="shared" ref="AQ29" si="175">(ABS((AQ27-AQ28)/AQ28))*100</f>
        <v>9.0909090909090988</v>
      </c>
      <c r="AR29" s="64"/>
      <c r="AS29" s="64"/>
      <c r="AT29" s="69">
        <f t="shared" ref="AT29" si="176">(ABS((AT27-AT28)/AT28))*100</f>
        <v>0.67170445004198154</v>
      </c>
      <c r="AU29" s="64"/>
      <c r="AV29" s="64"/>
      <c r="AW29" s="64"/>
      <c r="AX29" s="64"/>
      <c r="AY29" s="64"/>
      <c r="AZ29" s="64"/>
      <c r="BA29" s="69">
        <f t="shared" ref="BA29" si="177">(ABS((BA27-BA28)/BA28))*100</f>
        <v>12.5</v>
      </c>
      <c r="BB29" s="64"/>
      <c r="BC29" s="69">
        <f t="shared" ref="BC29" si="178">(ABS((BC27-BC28)/BC28))*100</f>
        <v>3.3613445378151261</v>
      </c>
      <c r="BD29" s="64"/>
      <c r="BE29" s="64"/>
      <c r="BF29" s="69">
        <f t="shared" ref="BF29" si="179">(ABS((BF27-BF28)/BF28))*100</f>
        <v>3.0947775628626695</v>
      </c>
    </row>
    <row r="30" spans="1:58">
      <c r="A30" s="64" t="s">
        <v>266</v>
      </c>
      <c r="B30" s="65" t="s">
        <v>109</v>
      </c>
      <c r="C30" s="64">
        <v>15.64</v>
      </c>
      <c r="D30" s="64">
        <v>13.59</v>
      </c>
      <c r="E30" s="64">
        <v>11.42</v>
      </c>
      <c r="F30" s="64">
        <v>0.02</v>
      </c>
      <c r="G30" s="64">
        <v>9.66</v>
      </c>
      <c r="H30" s="64">
        <v>0.17299999999999999</v>
      </c>
      <c r="I30" s="64">
        <v>1.87</v>
      </c>
      <c r="J30" s="64">
        <v>0.02</v>
      </c>
      <c r="K30" s="64">
        <v>48.41</v>
      </c>
      <c r="L30" s="64">
        <v>0.96599999999999997</v>
      </c>
      <c r="M30" s="64"/>
      <c r="N30" s="64"/>
      <c r="O30" s="64"/>
      <c r="P30" s="64">
        <v>9</v>
      </c>
      <c r="Q30" s="64" t="s">
        <v>416</v>
      </c>
      <c r="R30" s="64"/>
      <c r="S30" s="64">
        <v>1.9</v>
      </c>
      <c r="T30" s="64">
        <v>54</v>
      </c>
      <c r="U30" s="64">
        <v>390</v>
      </c>
      <c r="V30" s="64"/>
      <c r="W30" s="64">
        <v>130</v>
      </c>
      <c r="X30" s="64"/>
      <c r="Y30" s="64"/>
      <c r="Z30" s="64">
        <v>0.53</v>
      </c>
      <c r="AA30" s="64"/>
      <c r="AB30" s="64">
        <v>1.9</v>
      </c>
      <c r="AC30" s="64"/>
      <c r="AD30" s="64"/>
      <c r="AE30" s="64"/>
      <c r="AF30" s="64"/>
      <c r="AG30" s="64">
        <v>0.6</v>
      </c>
      <c r="AH30" s="64">
        <v>0.28999999999999998</v>
      </c>
      <c r="AI30" s="64"/>
      <c r="AJ30" s="64"/>
      <c r="AK30" s="64">
        <v>2.2999999999999998</v>
      </c>
      <c r="AL30" s="64">
        <v>160</v>
      </c>
      <c r="AM30" s="64" t="s">
        <v>418</v>
      </c>
      <c r="AN30" s="64"/>
      <c r="AO30" s="64"/>
      <c r="AP30" s="64">
        <v>2</v>
      </c>
      <c r="AQ30" s="64">
        <v>44</v>
      </c>
      <c r="AR30" s="64">
        <v>1</v>
      </c>
      <c r="AS30" s="64"/>
      <c r="AT30" s="64">
        <v>108</v>
      </c>
      <c r="AU30" s="64"/>
      <c r="AV30" s="64"/>
      <c r="AW30" s="64"/>
      <c r="AX30" s="64"/>
      <c r="AY30" s="64"/>
      <c r="AZ30" s="64"/>
      <c r="BA30" s="64">
        <v>342</v>
      </c>
      <c r="BB30" s="64"/>
      <c r="BC30" s="64">
        <v>14</v>
      </c>
      <c r="BD30" s="64">
        <v>1.7</v>
      </c>
      <c r="BE30" s="64">
        <v>70</v>
      </c>
      <c r="BF30" s="64">
        <v>14</v>
      </c>
    </row>
    <row r="31" spans="1:58">
      <c r="A31" s="64" t="s">
        <v>267</v>
      </c>
      <c r="B31" s="65" t="s">
        <v>110</v>
      </c>
      <c r="C31" s="64">
        <v>15.5</v>
      </c>
      <c r="D31" s="64">
        <v>13.3</v>
      </c>
      <c r="E31" s="64">
        <v>11.3</v>
      </c>
      <c r="F31" s="64">
        <v>0.03</v>
      </c>
      <c r="G31" s="64">
        <v>9.6999999999999993</v>
      </c>
      <c r="H31" s="64">
        <v>0.17499999999999999</v>
      </c>
      <c r="I31" s="64">
        <v>1.82</v>
      </c>
      <c r="J31" s="64">
        <v>2.1000000000000001E-2</v>
      </c>
      <c r="K31" s="64">
        <v>47.96</v>
      </c>
      <c r="L31" s="64">
        <v>0.96</v>
      </c>
      <c r="M31" s="64"/>
      <c r="N31" s="64"/>
      <c r="O31" s="64"/>
      <c r="P31" s="64">
        <v>6</v>
      </c>
      <c r="Q31" s="64">
        <v>0.57999999999999996</v>
      </c>
      <c r="R31" s="64"/>
      <c r="S31" s="64">
        <v>1.9</v>
      </c>
      <c r="T31" s="64">
        <v>52</v>
      </c>
      <c r="U31" s="64">
        <v>370</v>
      </c>
      <c r="V31" s="64"/>
      <c r="W31" s="64">
        <v>125</v>
      </c>
      <c r="X31" s="64"/>
      <c r="Y31" s="64"/>
      <c r="Z31" s="64">
        <v>0.55000000000000004</v>
      </c>
      <c r="AA31" s="64"/>
      <c r="AB31" s="64">
        <v>2</v>
      </c>
      <c r="AC31" s="64"/>
      <c r="AD31" s="64"/>
      <c r="AE31" s="64"/>
      <c r="AF31" s="64"/>
      <c r="AG31" s="64">
        <v>0.63</v>
      </c>
      <c r="AH31" s="64">
        <v>0.3</v>
      </c>
      <c r="AI31" s="64"/>
      <c r="AJ31" s="64"/>
      <c r="AK31" s="64">
        <v>2.5</v>
      </c>
      <c r="AL31" s="64">
        <v>170</v>
      </c>
      <c r="AM31" s="64">
        <v>3</v>
      </c>
      <c r="AN31" s="64"/>
      <c r="AO31" s="64"/>
      <c r="AP31" s="64">
        <v>0.57999999999999996</v>
      </c>
      <c r="AQ31" s="64">
        <v>44</v>
      </c>
      <c r="AR31" s="64">
        <v>1.1000000000000001</v>
      </c>
      <c r="AS31" s="64"/>
      <c r="AT31" s="64">
        <v>110</v>
      </c>
      <c r="AU31" s="64"/>
      <c r="AV31" s="64"/>
      <c r="AW31" s="64"/>
      <c r="AX31" s="64"/>
      <c r="AY31" s="64"/>
      <c r="AZ31" s="64"/>
      <c r="BA31" s="64">
        <v>310</v>
      </c>
      <c r="BB31" s="64"/>
      <c r="BC31" s="64">
        <v>16</v>
      </c>
      <c r="BD31" s="64">
        <v>1.7</v>
      </c>
      <c r="BE31" s="64">
        <v>70</v>
      </c>
      <c r="BF31" s="64">
        <v>18</v>
      </c>
    </row>
    <row r="32" spans="1:58">
      <c r="A32" s="64"/>
      <c r="B32" s="68" t="s">
        <v>333</v>
      </c>
      <c r="C32" s="69">
        <f t="shared" ref="C32" si="180">(ABS((C30-C31)/C31))*100</f>
        <v>0.90322580645161665</v>
      </c>
      <c r="D32" s="69">
        <f t="shared" ref="D32" si="181">(ABS((D30-D31)/D31))*100</f>
        <v>2.1804511278195422</v>
      </c>
      <c r="E32" s="69">
        <f t="shared" ref="E32" si="182">(ABS((E30-E31)/E31))*100</f>
        <v>1.0619469026548602</v>
      </c>
      <c r="F32" s="69">
        <f t="shared" ref="F32" si="183">(ABS((F30-F31)/F31))*100</f>
        <v>33.333333333333329</v>
      </c>
      <c r="G32" s="69">
        <f t="shared" ref="G32" si="184">(ABS((G30-G31)/G31))*100</f>
        <v>0.41237113402060982</v>
      </c>
      <c r="H32" s="69">
        <f t="shared" ref="H32" si="185">(ABS((H30-H31)/H31))*100</f>
        <v>1.1428571428571439</v>
      </c>
      <c r="I32" s="69">
        <f t="shared" ref="I32" si="186">(ABS((I30-I31)/I31))*100</f>
        <v>2.7472527472527495</v>
      </c>
      <c r="J32" s="69">
        <f t="shared" ref="J32" si="187">(ABS((J30-J31)/J31))*100</f>
        <v>4.7619047619047654</v>
      </c>
      <c r="K32" s="69">
        <f t="shared" ref="K32" si="188">(ABS((K30-K31)/K31))*100</f>
        <v>0.93828190158464497</v>
      </c>
      <c r="L32" s="69">
        <f t="shared" ref="L32" si="189">(ABS((L30-L31)/L31))*100</f>
        <v>0.62500000000000056</v>
      </c>
      <c r="M32" s="64"/>
      <c r="N32" s="64"/>
      <c r="O32" s="64"/>
      <c r="P32" s="108">
        <f t="shared" ref="P32" si="190">(ABS((P30-P31)/P31))*100</f>
        <v>50</v>
      </c>
      <c r="Q32" s="69" t="s">
        <v>282</v>
      </c>
      <c r="R32" s="64"/>
      <c r="S32" s="69">
        <f t="shared" ref="S32" si="191">(ABS((S30-S31)/S31))*100</f>
        <v>0</v>
      </c>
      <c r="T32" s="69">
        <f t="shared" ref="T32" si="192">(ABS((T30-T31)/T31))*100</f>
        <v>3.8461538461538463</v>
      </c>
      <c r="U32" s="69">
        <f t="shared" ref="U32" si="193">(ABS((U30-U31)/U31))*100</f>
        <v>5.4054054054054053</v>
      </c>
      <c r="V32" s="69" t="s">
        <v>285</v>
      </c>
      <c r="W32" s="69">
        <f t="shared" ref="W32" si="194">(ABS((W30-W31)/W31))*100</f>
        <v>4</v>
      </c>
      <c r="X32" s="69"/>
      <c r="Y32" s="69"/>
      <c r="Z32" s="69">
        <f t="shared" ref="Z32" si="195">(ABS((Z30-Z31)/Z31))*100</f>
        <v>3.6363636363636389</v>
      </c>
      <c r="AA32" s="69"/>
      <c r="AB32" s="69">
        <f t="shared" ref="AB32" si="196">(ABS((AB30-AB31)/AB31))*100</f>
        <v>5.0000000000000044</v>
      </c>
      <c r="AC32" s="69"/>
      <c r="AD32" s="69"/>
      <c r="AE32" s="69"/>
      <c r="AF32" s="69"/>
      <c r="AG32" s="69">
        <f t="shared" ref="AG32" si="197">(ABS((AG30-AG31)/AG31))*100</f>
        <v>4.7619047619047654</v>
      </c>
      <c r="AH32" s="69">
        <f t="shared" ref="AH32" si="198">(ABS((AH30-AH31)/AH31))*100</f>
        <v>3.3333333333333366</v>
      </c>
      <c r="AI32" s="69"/>
      <c r="AJ32" s="69"/>
      <c r="AK32" s="69">
        <f t="shared" ref="AK32" si="199">(ABS((AK30-AK31)/AK31))*100</f>
        <v>8.0000000000000071</v>
      </c>
      <c r="AL32" s="69">
        <f t="shared" ref="AL32" si="200">(ABS((AL30-AL31)/AL31))*100</f>
        <v>5.8823529411764701</v>
      </c>
      <c r="AM32" s="69" t="s">
        <v>282</v>
      </c>
      <c r="AN32" s="69" t="s">
        <v>285</v>
      </c>
      <c r="AO32" s="69" t="s">
        <v>285</v>
      </c>
      <c r="AP32" s="108">
        <f t="shared" ref="AP32" si="201">(ABS((AP30-AP31)/AP31))*100</f>
        <v>244.82758620689657</v>
      </c>
      <c r="AQ32" s="69">
        <f t="shared" ref="AQ32" si="202">(ABS((AQ30-AQ31)/AQ31))*100</f>
        <v>0</v>
      </c>
      <c r="AR32" s="69">
        <f t="shared" ref="AR32" si="203">(ABS((AR30-AR31)/AR31))*100</f>
        <v>9.0909090909090988</v>
      </c>
      <c r="AS32" s="69" t="s">
        <v>285</v>
      </c>
      <c r="AT32" s="69">
        <f t="shared" ref="AT32" si="204">(ABS((AT30-AT31)/AT31))*100</f>
        <v>1.8181818181818181</v>
      </c>
      <c r="AU32" s="69" t="s">
        <v>285</v>
      </c>
      <c r="AV32" s="69" t="s">
        <v>285</v>
      </c>
      <c r="AW32" s="69" t="s">
        <v>285</v>
      </c>
      <c r="AX32" s="69" t="s">
        <v>285</v>
      </c>
      <c r="AY32" s="69" t="s">
        <v>285</v>
      </c>
      <c r="AZ32" s="69" t="s">
        <v>285</v>
      </c>
      <c r="BA32" s="69">
        <f t="shared" ref="BA32" si="205">(ABS((BA30-BA31)/BA31))*100</f>
        <v>10.32258064516129</v>
      </c>
      <c r="BB32" s="69" t="s">
        <v>285</v>
      </c>
      <c r="BC32" s="69">
        <f t="shared" ref="BC32" si="206">(ABS((BC30-BC31)/BC31))*100</f>
        <v>12.5</v>
      </c>
      <c r="BD32" s="69">
        <f t="shared" ref="BD32" si="207">(ABS((BD30-BD31)/BD31))*100</f>
        <v>0</v>
      </c>
      <c r="BE32" s="69">
        <f t="shared" ref="BE32" si="208">(ABS((BE30-BE31)/BE31))*100</f>
        <v>0</v>
      </c>
      <c r="BF32" s="69">
        <f t="shared" ref="BF32" si="209">(ABS((BF30-BF31)/BF31))*100</f>
        <v>22.222222222222221</v>
      </c>
    </row>
    <row r="33" spans="1:58">
      <c r="A33" s="64" t="s">
        <v>268</v>
      </c>
      <c r="B33" s="65" t="s">
        <v>109</v>
      </c>
      <c r="C33" s="64"/>
      <c r="D33" s="64"/>
      <c r="E33" s="64"/>
      <c r="F33" s="64"/>
      <c r="G33" s="64"/>
      <c r="H33" s="64"/>
      <c r="I33" s="64"/>
      <c r="J33" s="64"/>
      <c r="K33" s="64"/>
      <c r="L33" s="64"/>
      <c r="M33" s="64"/>
      <c r="N33" s="64"/>
      <c r="O33" s="64"/>
      <c r="P33" s="64"/>
      <c r="Q33" s="64"/>
      <c r="R33" s="64"/>
      <c r="S33" s="64">
        <v>99</v>
      </c>
      <c r="T33" s="64"/>
      <c r="U33" s="64">
        <v>60</v>
      </c>
      <c r="V33" s="64">
        <v>265</v>
      </c>
      <c r="W33" s="64"/>
      <c r="X33" s="64"/>
      <c r="Y33" s="64"/>
      <c r="Z33" s="64"/>
      <c r="AA33" s="64"/>
      <c r="AB33" s="64">
        <v>4.4000000000000004</v>
      </c>
      <c r="AC33" s="64"/>
      <c r="AD33" s="64"/>
      <c r="AE33" s="64"/>
      <c r="AF33" s="64"/>
      <c r="AG33" s="64">
        <v>29.2</v>
      </c>
      <c r="AH33" s="64"/>
      <c r="AI33" s="64"/>
      <c r="AJ33" s="64">
        <v>197</v>
      </c>
      <c r="AK33" s="64">
        <v>24.1</v>
      </c>
      <c r="AL33" s="64"/>
      <c r="AM33" s="64"/>
      <c r="AN33" s="64">
        <v>9.4</v>
      </c>
      <c r="AO33" s="64" t="s">
        <v>426</v>
      </c>
      <c r="AP33" s="64">
        <v>4.5</v>
      </c>
      <c r="AQ33" s="64"/>
      <c r="AR33" s="64">
        <v>6.5</v>
      </c>
      <c r="AS33" s="64" t="s">
        <v>426</v>
      </c>
      <c r="AT33" s="64"/>
      <c r="AU33" s="64">
        <v>80</v>
      </c>
      <c r="AV33" s="64"/>
      <c r="AW33" s="64"/>
      <c r="AX33" s="64">
        <v>33.4</v>
      </c>
      <c r="AY33" s="64"/>
      <c r="AZ33" s="64">
        <v>18.899999999999999</v>
      </c>
      <c r="BA33" s="64"/>
      <c r="BB33" s="64">
        <v>316</v>
      </c>
      <c r="BC33" s="64"/>
      <c r="BD33" s="64"/>
      <c r="BE33" s="64">
        <v>980</v>
      </c>
      <c r="BF33" s="64"/>
    </row>
    <row r="34" spans="1:58">
      <c r="A34" s="64" t="s">
        <v>269</v>
      </c>
      <c r="B34" s="65" t="s">
        <v>110</v>
      </c>
      <c r="C34" s="64"/>
      <c r="D34" s="64"/>
      <c r="E34" s="64"/>
      <c r="F34" s="64"/>
      <c r="G34" s="64"/>
      <c r="H34" s="64"/>
      <c r="I34" s="64"/>
      <c r="J34" s="64"/>
      <c r="K34" s="64"/>
      <c r="L34" s="64"/>
      <c r="M34" s="64"/>
      <c r="N34" s="64"/>
      <c r="O34" s="64"/>
      <c r="P34" s="64"/>
      <c r="Q34" s="64"/>
      <c r="R34" s="64"/>
      <c r="S34" s="64">
        <v>97</v>
      </c>
      <c r="T34" s="64"/>
      <c r="U34" s="64">
        <v>56</v>
      </c>
      <c r="V34" s="64">
        <v>260</v>
      </c>
      <c r="W34" s="64"/>
      <c r="X34" s="64"/>
      <c r="Y34" s="64"/>
      <c r="Z34" s="64"/>
      <c r="AA34" s="64"/>
      <c r="AB34" s="64">
        <v>4.7</v>
      </c>
      <c r="AC34" s="64"/>
      <c r="AD34" s="64"/>
      <c r="AE34" s="64"/>
      <c r="AF34" s="64"/>
      <c r="AG34" s="64">
        <v>30</v>
      </c>
      <c r="AH34" s="64"/>
      <c r="AI34" s="64"/>
      <c r="AJ34" s="64">
        <v>198</v>
      </c>
      <c r="AK34" s="64">
        <v>25</v>
      </c>
      <c r="AL34" s="64"/>
      <c r="AM34" s="64"/>
      <c r="AN34" s="64">
        <v>9.5</v>
      </c>
      <c r="AO34" s="64">
        <v>8500</v>
      </c>
      <c r="AP34" s="64">
        <v>4.2</v>
      </c>
      <c r="AQ34" s="64"/>
      <c r="AR34" s="64">
        <v>6.6</v>
      </c>
      <c r="AS34" s="64">
        <v>1300</v>
      </c>
      <c r="AT34" s="64"/>
      <c r="AU34" s="64">
        <v>82</v>
      </c>
      <c r="AV34" s="64"/>
      <c r="AW34" s="64"/>
      <c r="AX34" s="64">
        <v>34</v>
      </c>
      <c r="AY34" s="64"/>
      <c r="AZ34" s="64">
        <v>20</v>
      </c>
      <c r="BA34" s="64"/>
      <c r="BB34" s="64">
        <v>320</v>
      </c>
      <c r="BC34" s="64"/>
      <c r="BD34" s="64"/>
      <c r="BE34" s="64">
        <v>1050</v>
      </c>
      <c r="BF34" s="64"/>
    </row>
    <row r="35" spans="1:58">
      <c r="A35" s="64"/>
      <c r="B35" s="68" t="s">
        <v>333</v>
      </c>
      <c r="C35" s="64"/>
      <c r="D35" s="64"/>
      <c r="E35" s="64"/>
      <c r="F35" s="64"/>
      <c r="G35" s="64"/>
      <c r="H35" s="64"/>
      <c r="I35" s="64"/>
      <c r="J35" s="64"/>
      <c r="K35" s="64"/>
      <c r="L35" s="64"/>
      <c r="M35" s="64"/>
      <c r="N35" s="64"/>
      <c r="O35" s="64"/>
      <c r="P35" s="64"/>
      <c r="Q35" s="64"/>
      <c r="R35" s="64"/>
      <c r="S35" s="69">
        <f t="shared" ref="S35" si="210">(ABS((S33-S34)/S34))*100</f>
        <v>2.0618556701030926</v>
      </c>
      <c r="T35" s="64"/>
      <c r="U35" s="69">
        <f t="shared" ref="U35" si="211">(ABS((U33-U34)/U34))*100</f>
        <v>7.1428571428571423</v>
      </c>
      <c r="V35" s="69">
        <f t="shared" ref="V35" si="212">(ABS((V33-V34)/V34))*100</f>
        <v>1.9230769230769231</v>
      </c>
      <c r="W35" s="64"/>
      <c r="X35" s="64"/>
      <c r="Y35" s="64"/>
      <c r="Z35" s="64"/>
      <c r="AA35" s="64"/>
      <c r="AB35" s="69">
        <f t="shared" ref="AB35" si="213">(ABS((AB33-AB34)/AB34))*100</f>
        <v>6.3829787234042508</v>
      </c>
      <c r="AC35" s="64"/>
      <c r="AD35" s="64"/>
      <c r="AE35" s="64"/>
      <c r="AF35" s="64"/>
      <c r="AG35" s="69">
        <f t="shared" ref="AG35" si="214">(ABS((AG33-AG34)/AG34))*100</f>
        <v>2.6666666666666687</v>
      </c>
      <c r="AH35" s="69" t="s">
        <v>285</v>
      </c>
      <c r="AI35" s="69"/>
      <c r="AJ35" s="69">
        <f t="shared" ref="AJ35" si="215">(ABS((AJ33-AJ34)/AJ34))*100</f>
        <v>0.50505050505050508</v>
      </c>
      <c r="AK35" s="69">
        <f t="shared" ref="AK35" si="216">(ABS((AK33-AK34)/AK34))*100</f>
        <v>3.5999999999999943</v>
      </c>
      <c r="AL35" s="69" t="s">
        <v>285</v>
      </c>
      <c r="AM35" s="69" t="s">
        <v>285</v>
      </c>
      <c r="AN35" s="69">
        <f t="shared" ref="AN35" si="217">(ABS((AN33-AN34)/AN34))*100</f>
        <v>1.0526315789473648</v>
      </c>
      <c r="AO35" s="69" t="s">
        <v>282</v>
      </c>
      <c r="AP35" s="69">
        <f t="shared" ref="AP35" si="218">(ABS((AP33-AP34)/AP34))*100</f>
        <v>7.1428571428571379</v>
      </c>
      <c r="AQ35" s="69" t="s">
        <v>285</v>
      </c>
      <c r="AR35" s="69">
        <f t="shared" ref="AR35" si="219">(ABS((AR33-AR34)/AR34))*100</f>
        <v>1.5151515151515098</v>
      </c>
      <c r="AS35" s="69" t="s">
        <v>282</v>
      </c>
      <c r="AT35" s="69" t="s">
        <v>285</v>
      </c>
      <c r="AU35" s="69">
        <f t="shared" ref="AU35" si="220">(ABS((AU33-AU34)/AU34))*100</f>
        <v>2.4390243902439024</v>
      </c>
      <c r="AV35" s="69" t="s">
        <v>285</v>
      </c>
      <c r="AW35" s="69" t="s">
        <v>285</v>
      </c>
      <c r="AX35" s="69">
        <f t="shared" ref="AX35" si="221">(ABS((AX33-AX34)/AX34))*100</f>
        <v>1.7647058823529453</v>
      </c>
      <c r="AY35" s="69" t="s">
        <v>285</v>
      </c>
      <c r="AZ35" s="69">
        <f t="shared" ref="AZ35" si="222">(ABS((AZ33-AZ34)/AZ34))*100</f>
        <v>5.5000000000000071</v>
      </c>
      <c r="BA35" s="69" t="s">
        <v>285</v>
      </c>
      <c r="BB35" s="69">
        <f t="shared" ref="BB35" si="223">(ABS((BB33-BB34)/BB34))*100</f>
        <v>1.25</v>
      </c>
      <c r="BC35" s="69" t="s">
        <v>285</v>
      </c>
      <c r="BD35" s="69" t="s">
        <v>285</v>
      </c>
      <c r="BE35" s="69">
        <f t="shared" ref="BE35" si="224">(ABS((BE33-BE34)/BE34))*100</f>
        <v>6.666666666666667</v>
      </c>
      <c r="BF35" s="64"/>
    </row>
    <row r="36" spans="1:58">
      <c r="A36" s="64" t="s">
        <v>270</v>
      </c>
      <c r="B36" s="65" t="s">
        <v>109</v>
      </c>
      <c r="C36" s="64"/>
      <c r="D36" s="64"/>
      <c r="E36" s="64"/>
      <c r="F36" s="64"/>
      <c r="G36" s="64"/>
      <c r="H36" s="64"/>
      <c r="I36" s="64"/>
      <c r="J36" s="64"/>
      <c r="K36" s="64"/>
      <c r="L36" s="64"/>
      <c r="M36" s="64"/>
      <c r="N36" s="64"/>
      <c r="O36" s="64"/>
      <c r="P36" s="64"/>
      <c r="Q36" s="64"/>
      <c r="R36" s="64"/>
      <c r="S36" s="64">
        <v>407</v>
      </c>
      <c r="T36" s="64"/>
      <c r="U36" s="64"/>
      <c r="V36" s="64">
        <v>11.6</v>
      </c>
      <c r="W36" s="64"/>
      <c r="X36" s="64" t="s">
        <v>426</v>
      </c>
      <c r="Y36" s="64" t="s">
        <v>426</v>
      </c>
      <c r="Z36" s="64">
        <v>18.8</v>
      </c>
      <c r="AA36" s="64"/>
      <c r="AB36" s="64" t="s">
        <v>426</v>
      </c>
      <c r="AC36" s="64"/>
      <c r="AD36" s="64"/>
      <c r="AE36" s="64">
        <v>611</v>
      </c>
      <c r="AF36" s="64"/>
      <c r="AG36" s="64">
        <v>1990</v>
      </c>
      <c r="AH36" s="64">
        <v>248</v>
      </c>
      <c r="AI36" s="64"/>
      <c r="AJ36" s="64"/>
      <c r="AK36" s="64" t="s">
        <v>427</v>
      </c>
      <c r="AL36" s="64"/>
      <c r="AM36" s="64"/>
      <c r="AN36" s="64">
        <v>743</v>
      </c>
      <c r="AO36" s="64">
        <v>390</v>
      </c>
      <c r="AP36" s="64"/>
      <c r="AQ36" s="64"/>
      <c r="AR36" s="64" t="s">
        <v>426</v>
      </c>
      <c r="AS36" s="64"/>
      <c r="AT36" s="64"/>
      <c r="AU36" s="64"/>
      <c r="AV36" s="64">
        <v>516</v>
      </c>
      <c r="AW36" s="64">
        <v>65.3</v>
      </c>
      <c r="AX36" s="64"/>
      <c r="AY36" s="64">
        <v>265</v>
      </c>
      <c r="AZ36" s="64"/>
      <c r="BA36" s="64"/>
      <c r="BB36" s="64"/>
      <c r="BC36" s="64"/>
      <c r="BD36" s="64" t="s">
        <v>426</v>
      </c>
      <c r="BE36" s="64"/>
      <c r="BF36" s="64"/>
    </row>
    <row r="37" spans="1:58">
      <c r="A37" s="64" t="s">
        <v>271</v>
      </c>
      <c r="B37" s="65" t="s">
        <v>110</v>
      </c>
      <c r="C37" s="64"/>
      <c r="D37" s="64"/>
      <c r="E37" s="64"/>
      <c r="F37" s="64"/>
      <c r="G37" s="64"/>
      <c r="H37" s="64"/>
      <c r="I37" s="64"/>
      <c r="J37" s="64"/>
      <c r="K37" s="64"/>
      <c r="L37" s="64"/>
      <c r="M37" s="64"/>
      <c r="N37" s="64"/>
      <c r="O37" s="64"/>
      <c r="P37" s="64"/>
      <c r="Q37" s="64"/>
      <c r="R37" s="64"/>
      <c r="S37" s="64">
        <v>432</v>
      </c>
      <c r="T37" s="64"/>
      <c r="U37" s="64"/>
      <c r="V37" s="64">
        <v>11.88</v>
      </c>
      <c r="W37" s="64"/>
      <c r="X37" s="64">
        <v>3224</v>
      </c>
      <c r="Y37" s="64">
        <v>1750</v>
      </c>
      <c r="Z37" s="64">
        <v>18.91</v>
      </c>
      <c r="AA37" s="64"/>
      <c r="AB37" s="64">
        <v>2168</v>
      </c>
      <c r="AC37" s="64"/>
      <c r="AD37" s="64"/>
      <c r="AE37" s="64">
        <v>560</v>
      </c>
      <c r="AF37" s="64"/>
      <c r="AG37" s="64">
        <v>1960</v>
      </c>
      <c r="AH37" s="64">
        <v>264</v>
      </c>
      <c r="AI37" s="64"/>
      <c r="AJ37" s="64"/>
      <c r="AK37" s="64">
        <v>3429</v>
      </c>
      <c r="AL37" s="64"/>
      <c r="AM37" s="64"/>
      <c r="AN37" s="64">
        <v>737</v>
      </c>
      <c r="AO37" s="64">
        <v>369.42</v>
      </c>
      <c r="AP37" s="64"/>
      <c r="AQ37" s="64"/>
      <c r="AR37" s="64">
        <v>1725</v>
      </c>
      <c r="AS37" s="64"/>
      <c r="AT37" s="64"/>
      <c r="AU37" s="64"/>
      <c r="AV37" s="64">
        <v>468</v>
      </c>
      <c r="AW37" s="64">
        <v>67</v>
      </c>
      <c r="AX37" s="64"/>
      <c r="AY37" s="64">
        <v>271</v>
      </c>
      <c r="AZ37" s="64"/>
      <c r="BA37" s="64"/>
      <c r="BB37" s="64"/>
      <c r="BC37" s="64"/>
      <c r="BD37" s="64">
        <v>1844</v>
      </c>
      <c r="BE37" s="64"/>
      <c r="BF37" s="64"/>
    </row>
    <row r="38" spans="1:58">
      <c r="A38" s="64"/>
      <c r="B38" s="68" t="s">
        <v>333</v>
      </c>
      <c r="C38" s="64"/>
      <c r="D38" s="64"/>
      <c r="E38" s="64"/>
      <c r="F38" s="64"/>
      <c r="G38" s="64"/>
      <c r="H38" s="64"/>
      <c r="I38" s="64"/>
      <c r="J38" s="64"/>
      <c r="K38" s="64"/>
      <c r="L38" s="64"/>
      <c r="M38" s="64"/>
      <c r="N38" s="64"/>
      <c r="O38" s="64"/>
      <c r="P38" s="64"/>
      <c r="Q38" s="64"/>
      <c r="R38" s="64"/>
      <c r="S38" s="69">
        <f t="shared" ref="S38" si="225">(ABS((S36-S37)/S37))*100</f>
        <v>5.7870370370370372</v>
      </c>
      <c r="T38" s="64"/>
      <c r="U38" s="64"/>
      <c r="V38" s="69">
        <f t="shared" ref="V38" si="226">(ABS((V36-V37)/V37))*100</f>
        <v>2.3569023569023662</v>
      </c>
      <c r="W38" s="64"/>
      <c r="X38" s="64" t="s">
        <v>282</v>
      </c>
      <c r="Y38" s="64" t="s">
        <v>282</v>
      </c>
      <c r="Z38" s="69">
        <f t="shared" ref="Z38" si="227">(ABS((Z36-Z37)/Z37))*100</f>
        <v>0.58170280274986474</v>
      </c>
      <c r="AA38" s="64"/>
      <c r="AB38" s="64" t="s">
        <v>282</v>
      </c>
      <c r="AC38" s="64"/>
      <c r="AD38" s="64"/>
      <c r="AE38" s="69">
        <f t="shared" ref="AE38" si="228">(ABS((AE36-AE37)/AE37))*100</f>
        <v>9.1071428571428559</v>
      </c>
      <c r="AF38" s="64"/>
      <c r="AG38" s="69">
        <f t="shared" ref="AG38" si="229">(ABS((AG36-AG37)/AG37))*100</f>
        <v>1.5306122448979591</v>
      </c>
      <c r="AH38" s="69">
        <f t="shared" ref="AH38" si="230">(ABS((AH36-AH37)/AH37))*100</f>
        <v>6.0606060606060606</v>
      </c>
      <c r="AI38" s="64"/>
      <c r="AJ38" s="64"/>
      <c r="AK38" s="69" t="s">
        <v>282</v>
      </c>
      <c r="AL38" s="64"/>
      <c r="AM38" s="64"/>
      <c r="AN38" s="69">
        <f t="shared" ref="AN38" si="231">(ABS((AN36-AN37)/AN37))*100</f>
        <v>0.81411126187245586</v>
      </c>
      <c r="AO38" s="69">
        <f t="shared" ref="AO38" si="232">(ABS((AO36-AO37)/AO37))*100</f>
        <v>5.570894916355364</v>
      </c>
      <c r="AP38" s="64"/>
      <c r="AQ38" s="64"/>
      <c r="AR38" s="69" t="s">
        <v>282</v>
      </c>
      <c r="AS38" s="64"/>
      <c r="AT38" s="64"/>
      <c r="AU38" s="64"/>
      <c r="AV38" s="69">
        <f t="shared" ref="AV38" si="233">(ABS((AV36-AV37)/AV37))*100</f>
        <v>10.256410256410255</v>
      </c>
      <c r="AW38" s="69">
        <f t="shared" ref="AW38" si="234">(ABS((AW36-AW37)/AW37))*100</f>
        <v>2.5373134328358251</v>
      </c>
      <c r="AX38" s="64"/>
      <c r="AY38" s="69">
        <f t="shared" ref="AY38" si="235">(ABS((AY36-AY37)/AY37))*100</f>
        <v>2.214022140221402</v>
      </c>
      <c r="AZ38" s="64"/>
      <c r="BA38" s="64"/>
      <c r="BB38" s="64"/>
      <c r="BC38" s="64"/>
      <c r="BD38" s="69" t="s">
        <v>282</v>
      </c>
      <c r="BE38" s="64"/>
      <c r="BF38" s="64"/>
    </row>
    <row r="39" spans="1:58">
      <c r="A39" s="64" t="s">
        <v>272</v>
      </c>
      <c r="B39" s="65" t="s">
        <v>109</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v>965</v>
      </c>
      <c r="AK39" s="64"/>
      <c r="AL39" s="64"/>
      <c r="AM39" s="64"/>
      <c r="AN39" s="64"/>
      <c r="AO39" s="64"/>
      <c r="AP39" s="64"/>
      <c r="AQ39" s="64"/>
      <c r="AR39" s="64"/>
      <c r="AS39" s="64"/>
      <c r="AT39" s="64"/>
      <c r="AU39" s="64"/>
      <c r="AV39" s="64"/>
      <c r="AW39" s="64"/>
      <c r="AX39" s="64"/>
      <c r="AY39" s="64"/>
      <c r="AZ39" s="64"/>
      <c r="BA39" s="64"/>
      <c r="BB39" s="64"/>
      <c r="BC39" s="64"/>
      <c r="BD39" s="64"/>
      <c r="BE39" s="64"/>
      <c r="BF39" s="64"/>
    </row>
    <row r="40" spans="1:58">
      <c r="A40" s="64" t="s">
        <v>273</v>
      </c>
      <c r="B40" s="65" t="s">
        <v>110</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v>978</v>
      </c>
      <c r="AK40" s="64"/>
      <c r="AL40" s="64"/>
      <c r="AM40" s="64"/>
      <c r="AN40" s="64"/>
      <c r="AO40" s="64"/>
      <c r="AP40" s="64"/>
      <c r="AQ40" s="64"/>
      <c r="AR40" s="64"/>
      <c r="AS40" s="64"/>
      <c r="AT40" s="64"/>
      <c r="AU40" s="64"/>
      <c r="AV40" s="64"/>
      <c r="AW40" s="64"/>
      <c r="AX40" s="64"/>
      <c r="AY40" s="64"/>
      <c r="AZ40" s="64"/>
      <c r="BA40" s="64"/>
      <c r="BB40" s="64"/>
      <c r="BC40" s="64"/>
      <c r="BD40" s="64"/>
      <c r="BE40" s="64"/>
      <c r="BF40" s="64"/>
    </row>
    <row r="41" spans="1:58">
      <c r="A41" s="64"/>
      <c r="B41" s="68" t="s">
        <v>333</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9">
        <f t="shared" ref="AJ41" si="236">_xlfn.STDEV.S(AJ39:AJ40)</f>
        <v>9.1923881554251174</v>
      </c>
      <c r="AK41" s="64"/>
      <c r="AL41" s="64"/>
      <c r="AM41" s="64"/>
      <c r="AN41" s="64"/>
      <c r="AO41" s="64"/>
      <c r="AP41" s="64"/>
      <c r="AQ41" s="64"/>
      <c r="AR41" s="64"/>
      <c r="AS41" s="64"/>
      <c r="AT41" s="64"/>
      <c r="AU41" s="64"/>
      <c r="AV41" s="64"/>
      <c r="AW41" s="64"/>
      <c r="AX41" s="64"/>
      <c r="AY41" s="64"/>
      <c r="AZ41" s="64"/>
      <c r="BA41" s="64"/>
      <c r="BB41" s="64"/>
      <c r="BC41" s="64"/>
      <c r="BD41" s="64"/>
      <c r="BE41" s="64"/>
      <c r="BF41" s="64"/>
    </row>
    <row r="42" spans="1:58">
      <c r="A42" s="64" t="s">
        <v>274</v>
      </c>
      <c r="B42" s="65" t="s">
        <v>109</v>
      </c>
      <c r="C42" s="64"/>
      <c r="D42" s="64"/>
      <c r="E42" s="64"/>
      <c r="F42" s="64"/>
      <c r="G42" s="64"/>
      <c r="H42" s="64"/>
      <c r="I42" s="64"/>
      <c r="J42" s="64"/>
      <c r="K42" s="64"/>
      <c r="L42" s="64"/>
      <c r="M42" s="64"/>
      <c r="N42" s="64"/>
      <c r="O42" s="64"/>
      <c r="P42" s="64"/>
      <c r="Q42" s="64"/>
      <c r="R42" s="64"/>
      <c r="S42" s="64" t="s">
        <v>428</v>
      </c>
      <c r="T42" s="64">
        <v>5</v>
      </c>
      <c r="U42" s="64"/>
      <c r="V42" s="64"/>
      <c r="W42" s="64">
        <v>20</v>
      </c>
      <c r="X42" s="64"/>
      <c r="Y42" s="64"/>
      <c r="Z42" s="64">
        <v>82</v>
      </c>
      <c r="AA42" s="64"/>
      <c r="AB42" s="64"/>
      <c r="AC42" s="64"/>
      <c r="AD42" s="64"/>
      <c r="AE42" s="64"/>
      <c r="AF42" s="64"/>
      <c r="AG42" s="64" t="s">
        <v>427</v>
      </c>
      <c r="AH42" s="64"/>
      <c r="AI42" s="64">
        <v>35</v>
      </c>
      <c r="AJ42" s="64">
        <v>32</v>
      </c>
      <c r="AK42" s="64"/>
      <c r="AL42" s="64" t="s">
        <v>422</v>
      </c>
      <c r="AM42" s="64">
        <v>1660</v>
      </c>
      <c r="AN42" s="64" t="s">
        <v>426</v>
      </c>
      <c r="AO42" s="64"/>
      <c r="AP42" s="64"/>
      <c r="AQ42" s="64"/>
      <c r="AR42" s="64"/>
      <c r="AS42" s="64"/>
      <c r="AT42" s="64"/>
      <c r="AU42" s="64"/>
      <c r="AV42" s="64"/>
      <c r="AW42" s="64">
        <v>939</v>
      </c>
      <c r="AX42" s="64"/>
      <c r="AY42" s="64"/>
      <c r="AZ42" s="64"/>
      <c r="BA42" s="64"/>
      <c r="BB42" s="64"/>
      <c r="BC42" s="64"/>
      <c r="BD42" s="64">
        <v>16.100000000000001</v>
      </c>
      <c r="BE42" s="64">
        <v>450</v>
      </c>
      <c r="BF42" s="64"/>
    </row>
    <row r="43" spans="1:58">
      <c r="A43" s="64" t="s">
        <v>275</v>
      </c>
      <c r="B43" s="65" t="s">
        <v>110</v>
      </c>
      <c r="C43" s="64"/>
      <c r="D43" s="64"/>
      <c r="E43" s="64"/>
      <c r="F43" s="64"/>
      <c r="G43" s="64"/>
      <c r="H43" s="64"/>
      <c r="I43" s="64"/>
      <c r="J43" s="64"/>
      <c r="K43" s="64"/>
      <c r="L43" s="64"/>
      <c r="M43" s="64"/>
      <c r="N43" s="64"/>
      <c r="O43" s="64"/>
      <c r="P43" s="64"/>
      <c r="Q43" s="64"/>
      <c r="R43" s="64"/>
      <c r="S43" s="64">
        <v>27600</v>
      </c>
      <c r="T43" s="64">
        <v>7.89</v>
      </c>
      <c r="U43" s="64"/>
      <c r="V43" s="64"/>
      <c r="W43" s="64">
        <v>27.37</v>
      </c>
      <c r="X43" s="64"/>
      <c r="Y43" s="64"/>
      <c r="Z43" s="64">
        <v>87.22</v>
      </c>
      <c r="AA43" s="64"/>
      <c r="AB43" s="64"/>
      <c r="AC43" s="64"/>
      <c r="AD43" s="64"/>
      <c r="AE43" s="64"/>
      <c r="AF43" s="64"/>
      <c r="AG43" s="64">
        <v>21100</v>
      </c>
      <c r="AH43" s="64"/>
      <c r="AI43" s="64">
        <v>34.4</v>
      </c>
      <c r="AJ43" s="64">
        <v>31</v>
      </c>
      <c r="AK43" s="64"/>
      <c r="AL43" s="64">
        <v>13.18</v>
      </c>
      <c r="AM43" s="64">
        <v>1600</v>
      </c>
      <c r="AN43" s="64">
        <v>2300</v>
      </c>
      <c r="AO43" s="64"/>
      <c r="AP43" s="64"/>
      <c r="AQ43" s="64"/>
      <c r="AR43" s="64"/>
      <c r="AS43" s="64"/>
      <c r="AT43" s="64"/>
      <c r="AU43" s="64"/>
      <c r="AV43" s="64"/>
      <c r="AW43" s="64">
        <v>946</v>
      </c>
      <c r="AX43" s="64"/>
      <c r="AY43" s="64"/>
      <c r="AZ43" s="64"/>
      <c r="BA43" s="64"/>
      <c r="BB43" s="64"/>
      <c r="BC43" s="64"/>
      <c r="BD43" s="64">
        <v>17.850000000000001</v>
      </c>
      <c r="BE43" s="64">
        <v>469</v>
      </c>
      <c r="BF43" s="64"/>
    </row>
    <row r="44" spans="1:58">
      <c r="A44" s="64"/>
      <c r="B44" s="68" t="s">
        <v>333</v>
      </c>
      <c r="C44" s="64"/>
      <c r="D44" s="64"/>
      <c r="E44" s="64"/>
      <c r="F44" s="64"/>
      <c r="G44" s="64"/>
      <c r="H44" s="64"/>
      <c r="I44" s="64"/>
      <c r="J44" s="64"/>
      <c r="K44" s="64"/>
      <c r="L44" s="64"/>
      <c r="M44" s="64"/>
      <c r="N44" s="64"/>
      <c r="O44" s="64"/>
      <c r="P44" s="64"/>
      <c r="Q44" s="64"/>
      <c r="R44" s="64"/>
      <c r="S44" s="64" t="s">
        <v>282</v>
      </c>
      <c r="T44" s="108">
        <f t="shared" ref="T44" si="237">(ABS((T42-T43)/T43))*100</f>
        <v>36.628643852978449</v>
      </c>
      <c r="U44" s="64"/>
      <c r="V44" s="64"/>
      <c r="W44" s="108">
        <f>(ABS((W42-W43)/W43))*100</f>
        <v>26.927292656192915</v>
      </c>
      <c r="X44" s="64"/>
      <c r="Y44" s="64"/>
      <c r="Z44" s="69">
        <f t="shared" ref="Z44" si="238">(ABS((Z42-Z43)/Z43))*100</f>
        <v>5.9848658564549408</v>
      </c>
      <c r="AA44" s="64"/>
      <c r="AB44" s="64"/>
      <c r="AC44" s="64"/>
      <c r="AD44" s="64"/>
      <c r="AE44" s="64"/>
      <c r="AF44" s="64"/>
      <c r="AG44" s="64" t="s">
        <v>282</v>
      </c>
      <c r="AH44" s="64"/>
      <c r="AI44" s="69">
        <f t="shared" ref="AI44:AJ44" si="239">(ABS((AI42-AI43)/AI43))*100</f>
        <v>1.7441860465116321</v>
      </c>
      <c r="AJ44" s="69">
        <f t="shared" si="239"/>
        <v>3.225806451612903</v>
      </c>
      <c r="AK44" s="64"/>
      <c r="AL44" s="64" t="s">
        <v>282</v>
      </c>
      <c r="AM44" s="69">
        <f t="shared" ref="AM44" si="240">(ABS((AM42-AM43)/AM43))*100</f>
        <v>3.75</v>
      </c>
      <c r="AN44" s="64" t="s">
        <v>282</v>
      </c>
      <c r="AO44" s="64"/>
      <c r="AP44" s="64"/>
      <c r="AQ44" s="64"/>
      <c r="AR44" s="64"/>
      <c r="AS44" s="64"/>
      <c r="AT44" s="64"/>
      <c r="AU44" s="64"/>
      <c r="AV44" s="64"/>
      <c r="AW44" s="69">
        <f t="shared" ref="AW44" si="241">(ABS((AW42-AW43)/AW43))*100</f>
        <v>0.73995771670190269</v>
      </c>
      <c r="AX44" s="64"/>
      <c r="AY44" s="64"/>
      <c r="AZ44" s="64"/>
      <c r="BA44" s="64"/>
      <c r="BB44" s="64"/>
      <c r="BC44" s="64"/>
      <c r="BD44" s="69">
        <f t="shared" ref="BD44:BE44" si="242">(ABS((BD42-BD43)/BD43))*100</f>
        <v>9.8039215686274517</v>
      </c>
      <c r="BE44" s="69">
        <f t="shared" si="242"/>
        <v>4.0511727078891262</v>
      </c>
      <c r="BF44" s="64"/>
    </row>
    <row r="45" spans="1:58">
      <c r="A45" s="64" t="s">
        <v>276</v>
      </c>
      <c r="B45" s="65" t="s">
        <v>109</v>
      </c>
      <c r="C45" s="64"/>
      <c r="D45" s="64"/>
      <c r="E45" s="64"/>
      <c r="F45" s="64"/>
      <c r="G45" s="64"/>
      <c r="H45" s="64"/>
      <c r="I45" s="64"/>
      <c r="J45" s="64"/>
      <c r="K45" s="64"/>
      <c r="L45" s="64"/>
      <c r="M45" s="64"/>
      <c r="N45" s="64"/>
      <c r="O45" s="64">
        <v>116</v>
      </c>
      <c r="P45" s="64"/>
      <c r="Q45" s="64"/>
      <c r="R45" s="64"/>
      <c r="S45" s="64" t="s">
        <v>428</v>
      </c>
      <c r="T45" s="64"/>
      <c r="U45" s="64">
        <v>290</v>
      </c>
      <c r="V45" s="64">
        <v>1.1000000000000001</v>
      </c>
      <c r="W45" s="64">
        <v>80</v>
      </c>
      <c r="X45" s="64">
        <v>907</v>
      </c>
      <c r="Y45" s="64">
        <v>713</v>
      </c>
      <c r="Z45" s="64">
        <v>24.1</v>
      </c>
      <c r="AA45" s="64"/>
      <c r="AB45" s="64">
        <v>440</v>
      </c>
      <c r="AC45" s="64"/>
      <c r="AD45" s="64">
        <v>470</v>
      </c>
      <c r="AE45" s="64">
        <v>216</v>
      </c>
      <c r="AF45" s="64"/>
      <c r="AG45" s="64">
        <v>1700</v>
      </c>
      <c r="AH45" s="64"/>
      <c r="AI45" s="64"/>
      <c r="AJ45" s="64"/>
      <c r="AK45" s="64">
        <v>1410</v>
      </c>
      <c r="AL45" s="64"/>
      <c r="AM45" s="64"/>
      <c r="AN45" s="64">
        <v>435</v>
      </c>
      <c r="AO45" s="64" t="s">
        <v>426</v>
      </c>
      <c r="AP45" s="64"/>
      <c r="AQ45" s="64"/>
      <c r="AR45" s="64">
        <v>376</v>
      </c>
      <c r="AS45" s="64">
        <v>520</v>
      </c>
      <c r="AT45" s="64"/>
      <c r="AU45" s="64"/>
      <c r="AV45" s="64">
        <v>114</v>
      </c>
      <c r="AW45" s="64">
        <v>767</v>
      </c>
      <c r="AX45" s="64"/>
      <c r="AY45" s="64">
        <v>110</v>
      </c>
      <c r="AZ45" s="64">
        <v>144</v>
      </c>
      <c r="BA45" s="64"/>
      <c r="BB45" s="64"/>
      <c r="BC45" s="64"/>
      <c r="BD45" s="64">
        <v>705</v>
      </c>
      <c r="BE45" s="64"/>
      <c r="BF45" s="64"/>
    </row>
    <row r="46" spans="1:58">
      <c r="A46" s="64" t="s">
        <v>277</v>
      </c>
      <c r="B46" s="65" t="s">
        <v>110</v>
      </c>
      <c r="C46" s="64"/>
      <c r="D46" s="64"/>
      <c r="E46" s="64"/>
      <c r="F46" s="64"/>
      <c r="G46" s="64"/>
      <c r="H46" s="64"/>
      <c r="I46" s="64"/>
      <c r="J46" s="64"/>
      <c r="K46" s="64"/>
      <c r="L46" s="64"/>
      <c r="M46" s="64"/>
      <c r="N46" s="64"/>
      <c r="O46" s="64">
        <v>124</v>
      </c>
      <c r="P46" s="64"/>
      <c r="Q46" s="64"/>
      <c r="R46" s="64"/>
      <c r="S46" s="64">
        <v>3960</v>
      </c>
      <c r="T46" s="64"/>
      <c r="U46" s="64">
        <v>277</v>
      </c>
      <c r="V46" s="64">
        <v>1.07</v>
      </c>
      <c r="W46" s="64">
        <v>79.7</v>
      </c>
      <c r="X46" s="64">
        <v>847</v>
      </c>
      <c r="Y46" s="64">
        <v>701</v>
      </c>
      <c r="Z46" s="64">
        <v>23.5</v>
      </c>
      <c r="AA46" s="64"/>
      <c r="AB46" s="64">
        <v>433</v>
      </c>
      <c r="AC46" s="64"/>
      <c r="AD46" s="64">
        <v>479</v>
      </c>
      <c r="AE46" s="64">
        <v>208</v>
      </c>
      <c r="AF46" s="64"/>
      <c r="AG46" s="64">
        <v>1661</v>
      </c>
      <c r="AH46" s="64"/>
      <c r="AI46" s="64"/>
      <c r="AJ46" s="64"/>
      <c r="AK46" s="64">
        <v>1456</v>
      </c>
      <c r="AL46" s="64"/>
      <c r="AM46" s="64"/>
      <c r="AN46" s="64">
        <v>435</v>
      </c>
      <c r="AO46" s="64">
        <v>1050</v>
      </c>
      <c r="AP46" s="64"/>
      <c r="AQ46" s="64"/>
      <c r="AR46" s="64">
        <v>381</v>
      </c>
      <c r="AS46" s="64">
        <v>498</v>
      </c>
      <c r="AT46" s="64"/>
      <c r="AU46" s="64"/>
      <c r="AV46" s="64">
        <v>106</v>
      </c>
      <c r="AW46" s="64">
        <v>719</v>
      </c>
      <c r="AX46" s="64"/>
      <c r="AY46" s="64">
        <v>106</v>
      </c>
      <c r="AZ46" s="64">
        <v>137</v>
      </c>
      <c r="BA46" s="64"/>
      <c r="BB46" s="64"/>
      <c r="BC46" s="64"/>
      <c r="BD46" s="64">
        <v>678</v>
      </c>
      <c r="BE46" s="64"/>
      <c r="BF46" s="64"/>
    </row>
    <row r="47" spans="1:58">
      <c r="A47" s="64"/>
      <c r="B47" s="68" t="s">
        <v>333</v>
      </c>
      <c r="C47" s="64"/>
      <c r="D47" s="64"/>
      <c r="E47" s="64"/>
      <c r="F47" s="64"/>
      <c r="G47" s="64"/>
      <c r="H47" s="64"/>
      <c r="I47" s="64"/>
      <c r="J47" s="64"/>
      <c r="K47" s="64"/>
      <c r="L47" s="64"/>
      <c r="M47" s="64"/>
      <c r="N47" s="64"/>
      <c r="O47" s="69">
        <f t="shared" ref="O47" si="243">(ABS((O45-O46)/O46))*100</f>
        <v>6.4516129032258061</v>
      </c>
      <c r="P47" s="64"/>
      <c r="Q47" s="64"/>
      <c r="R47" s="64"/>
      <c r="S47" s="64" t="s">
        <v>282</v>
      </c>
      <c r="T47" s="64"/>
      <c r="U47" s="69">
        <f t="shared" ref="U47" si="244">(ABS((U45-U46)/U46))*100</f>
        <v>4.6931407942238268</v>
      </c>
      <c r="V47" s="69">
        <f t="shared" ref="V47" si="245">(ABS((V45-V46)/V46))*100</f>
        <v>2.8037383177570119</v>
      </c>
      <c r="W47" s="69">
        <f t="shared" ref="W47" si="246">(ABS((W45-W46)/W46))*100</f>
        <v>0.3764115432873239</v>
      </c>
      <c r="X47" s="69">
        <f t="shared" ref="X47" si="247">(ABS((X45-X46)/X46))*100</f>
        <v>7.0838252656434477</v>
      </c>
      <c r="Y47" s="69">
        <f t="shared" ref="Y47" si="248">(ABS((Y45-Y46)/Y46))*100</f>
        <v>1.7118402282453637</v>
      </c>
      <c r="Z47" s="69">
        <f t="shared" ref="Z47" si="249">(ABS((Z45-Z46)/Z46))*100</f>
        <v>2.553191489361708</v>
      </c>
      <c r="AA47" s="64"/>
      <c r="AB47" s="69">
        <f t="shared" ref="AB47" si="250">(ABS((AB45-AB46)/AB46))*100</f>
        <v>1.6166281755196306</v>
      </c>
      <c r="AC47" s="64"/>
      <c r="AD47" s="69">
        <f t="shared" ref="AD47:AE47" si="251">(ABS((AD45-AD46)/AD46))*100</f>
        <v>1.8789144050104383</v>
      </c>
      <c r="AE47" s="69">
        <f t="shared" si="251"/>
        <v>3.8461538461538463</v>
      </c>
      <c r="AF47" s="64"/>
      <c r="AG47" s="69">
        <f t="shared" ref="AG47" si="252">(ABS((AG45-AG46)/AG46))*100</f>
        <v>2.3479831426851292</v>
      </c>
      <c r="AH47" s="64"/>
      <c r="AI47" s="64"/>
      <c r="AJ47" s="64"/>
      <c r="AK47" s="69">
        <f t="shared" ref="AK47" si="253">(ABS((AK45-AK46)/AK46))*100</f>
        <v>3.1593406593406592</v>
      </c>
      <c r="AL47" s="64"/>
      <c r="AM47" s="64"/>
      <c r="AN47" s="69">
        <f t="shared" ref="AN47" si="254">(ABS((AN45-AN46)/AN46))*100</f>
        <v>0</v>
      </c>
      <c r="AO47" s="64" t="s">
        <v>282</v>
      </c>
      <c r="AP47" s="64"/>
      <c r="AQ47" s="64"/>
      <c r="AR47" s="69">
        <f t="shared" ref="AR47:AS47" si="255">(ABS((AR45-AR46)/AR46))*100</f>
        <v>1.3123359580052494</v>
      </c>
      <c r="AS47" s="69">
        <f t="shared" si="255"/>
        <v>4.4176706827309236</v>
      </c>
      <c r="AT47" s="64"/>
      <c r="AU47" s="64"/>
      <c r="AV47" s="69">
        <f t="shared" ref="AV47:AW47" si="256">(ABS((AV45-AV46)/AV46))*100</f>
        <v>7.5471698113207548</v>
      </c>
      <c r="AW47" s="69">
        <f t="shared" si="256"/>
        <v>6.6759388038942973</v>
      </c>
      <c r="AX47" s="64"/>
      <c r="AY47" s="69">
        <f t="shared" ref="AY47:AZ47" si="257">(ABS((AY45-AY46)/AY46))*100</f>
        <v>3.7735849056603774</v>
      </c>
      <c r="AZ47" s="69">
        <f t="shared" si="257"/>
        <v>5.1094890510948909</v>
      </c>
      <c r="BA47" s="64"/>
      <c r="BB47" s="64"/>
      <c r="BC47" s="64"/>
      <c r="BD47" s="69">
        <f t="shared" ref="BD47" si="258">(ABS((BD45-BD46)/BD46))*100</f>
        <v>3.9823008849557522</v>
      </c>
      <c r="BE47" s="64"/>
      <c r="BF47" s="64"/>
    </row>
    <row r="48" spans="1:58">
      <c r="A48" s="106" t="s">
        <v>280</v>
      </c>
      <c r="B48" s="107" t="s">
        <v>183</v>
      </c>
      <c r="C48" s="106" t="s">
        <v>411</v>
      </c>
      <c r="D48" s="106" t="s">
        <v>411</v>
      </c>
      <c r="E48" s="106">
        <v>0.01</v>
      </c>
      <c r="F48" s="106" t="s">
        <v>411</v>
      </c>
      <c r="G48" s="106" t="s">
        <v>411</v>
      </c>
      <c r="H48" s="106">
        <v>3.0000000000000001E-3</v>
      </c>
      <c r="I48" s="106" t="s">
        <v>411</v>
      </c>
      <c r="J48" s="106" t="s">
        <v>411</v>
      </c>
      <c r="K48" s="106" t="s">
        <v>411</v>
      </c>
      <c r="L48" s="106" t="s">
        <v>414</v>
      </c>
      <c r="M48" s="106"/>
      <c r="N48" s="106"/>
      <c r="O48" s="106"/>
      <c r="P48" s="106">
        <v>2</v>
      </c>
      <c r="Q48" s="106" t="s">
        <v>416</v>
      </c>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t="s">
        <v>416</v>
      </c>
      <c r="AR48" s="106"/>
      <c r="AS48" s="106"/>
      <c r="AT48" s="106" t="s">
        <v>421</v>
      </c>
      <c r="AU48" s="106"/>
      <c r="AV48" s="106"/>
      <c r="AW48" s="106"/>
      <c r="AX48" s="106"/>
      <c r="AY48" s="106"/>
      <c r="AZ48" s="106"/>
      <c r="BA48" s="106" t="s">
        <v>418</v>
      </c>
      <c r="BB48" s="106"/>
      <c r="BC48" s="106" t="s">
        <v>416</v>
      </c>
      <c r="BD48" s="106"/>
      <c r="BE48" s="106"/>
      <c r="BF48" s="106" t="s">
        <v>421</v>
      </c>
    </row>
    <row r="49" spans="1:58">
      <c r="A49" s="174" t="s">
        <v>431</v>
      </c>
      <c r="B49" s="101"/>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row>
    <row r="50" spans="1:58" ht="15">
      <c r="A50" s="82" t="s">
        <v>429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defaultColWidth="9" defaultRowHeight="12.75"/>
  <cols>
    <col min="1" max="1" width="36.5703125" style="21" customWidth="1"/>
    <col min="2" max="3" width="30.7109375" style="21" customWidth="1"/>
    <col min="4" max="4" width="40.140625" style="21" bestFit="1" customWidth="1"/>
    <col min="5" max="5" width="30.7109375" style="21" customWidth="1"/>
    <col min="6" max="16384" width="9" style="21"/>
  </cols>
  <sheetData>
    <row r="1" spans="1:4" ht="21" customHeight="1">
      <c r="A1" s="161" t="s">
        <v>391</v>
      </c>
      <c r="B1" s="25"/>
    </row>
    <row r="2" spans="1:4">
      <c r="A2" s="26" t="s">
        <v>111</v>
      </c>
      <c r="B2" s="24"/>
    </row>
    <row r="3" spans="1:4">
      <c r="A3" s="24" t="s">
        <v>25</v>
      </c>
      <c r="B3" s="119" t="s">
        <v>393</v>
      </c>
    </row>
    <row r="4" spans="1:4">
      <c r="A4" s="24" t="s">
        <v>26</v>
      </c>
      <c r="B4" s="85" t="s">
        <v>367</v>
      </c>
    </row>
    <row r="5" spans="1:4">
      <c r="A5" s="24" t="s">
        <v>59</v>
      </c>
      <c r="B5" s="85" t="s">
        <v>301</v>
      </c>
    </row>
    <row r="6" spans="1:4">
      <c r="A6" s="24" t="s">
        <v>115</v>
      </c>
      <c r="B6" s="178">
        <v>42811</v>
      </c>
    </row>
    <row r="7" spans="1:4">
      <c r="A7" s="24" t="s">
        <v>27</v>
      </c>
      <c r="B7" s="119" t="s">
        <v>392</v>
      </c>
    </row>
    <row r="8" spans="1:4">
      <c r="A8" s="24" t="s">
        <v>114</v>
      </c>
      <c r="B8" s="85" t="s">
        <v>60</v>
      </c>
      <c r="C8" s="28"/>
    </row>
    <row r="9" spans="1:4">
      <c r="A9" s="24" t="s">
        <v>28</v>
      </c>
      <c r="B9" s="85">
        <v>16</v>
      </c>
      <c r="C9" s="28"/>
    </row>
    <row r="10" spans="1:4">
      <c r="A10" s="24" t="s">
        <v>29</v>
      </c>
      <c r="B10" s="85" t="s">
        <v>302</v>
      </c>
      <c r="C10" s="28"/>
    </row>
    <row r="11" spans="1:4">
      <c r="A11" s="24" t="s">
        <v>30</v>
      </c>
      <c r="B11" s="85" t="s">
        <v>300</v>
      </c>
      <c r="C11" s="28"/>
    </row>
    <row r="12" spans="1:4">
      <c r="A12" s="29" t="s">
        <v>116</v>
      </c>
      <c r="B12" s="85" t="s">
        <v>66</v>
      </c>
      <c r="C12" s="28"/>
    </row>
    <row r="13" spans="1:4">
      <c r="A13" s="29"/>
      <c r="B13" s="85"/>
      <c r="C13" s="28"/>
    </row>
    <row r="14" spans="1:4">
      <c r="A14" s="30" t="s">
        <v>119</v>
      </c>
      <c r="B14" s="27"/>
      <c r="C14" s="28"/>
    </row>
    <row r="15" spans="1:4" s="110" customFormat="1" ht="12.95" customHeight="1">
      <c r="A15" s="179" t="s">
        <v>443</v>
      </c>
      <c r="B15" s="179"/>
      <c r="C15" s="179"/>
      <c r="D15" s="179"/>
    </row>
    <row r="16" spans="1:4" s="110" customFormat="1">
      <c r="A16" s="179"/>
      <c r="B16" s="179"/>
      <c r="C16" s="179"/>
      <c r="D16" s="179"/>
    </row>
    <row r="17" spans="1:5" s="110" customFormat="1">
      <c r="A17" s="179"/>
      <c r="B17" s="179"/>
      <c r="C17" s="179"/>
      <c r="D17" s="179"/>
    </row>
    <row r="18" spans="1:5" s="110" customFormat="1" ht="18.75" customHeight="1">
      <c r="A18" s="179"/>
      <c r="B18" s="179"/>
      <c r="C18" s="179"/>
      <c r="D18" s="179"/>
    </row>
    <row r="19" spans="1:5" s="111" customFormat="1" ht="72" customHeight="1">
      <c r="A19" s="179" t="s">
        <v>439</v>
      </c>
      <c r="B19" s="179"/>
      <c r="C19" s="179"/>
      <c r="D19" s="179"/>
    </row>
    <row r="20" spans="1:5">
      <c r="A20" s="26" t="s">
        <v>184</v>
      </c>
      <c r="B20" s="13" t="s">
        <v>394</v>
      </c>
      <c r="C20" s="13" t="s">
        <v>395</v>
      </c>
      <c r="D20" s="13" t="s">
        <v>396</v>
      </c>
      <c r="E20" s="26"/>
    </row>
    <row r="21" spans="1:5">
      <c r="A21" s="24" t="s">
        <v>31</v>
      </c>
      <c r="B21" s="119" t="s">
        <v>61</v>
      </c>
      <c r="C21" s="119" t="s">
        <v>61</v>
      </c>
      <c r="D21" s="119" t="s">
        <v>61</v>
      </c>
      <c r="E21" s="49"/>
    </row>
    <row r="22" spans="1:5">
      <c r="A22" s="24" t="s">
        <v>62</v>
      </c>
      <c r="B22" s="119" t="s">
        <v>227</v>
      </c>
      <c r="C22" s="119" t="s">
        <v>227</v>
      </c>
      <c r="D22" s="119" t="s">
        <v>227</v>
      </c>
      <c r="E22" s="49"/>
    </row>
    <row r="23" spans="1:5">
      <c r="A23" s="24" t="s">
        <v>112</v>
      </c>
      <c r="B23" s="119" t="s">
        <v>121</v>
      </c>
      <c r="C23" s="119" t="s">
        <v>121</v>
      </c>
      <c r="D23" s="119" t="s">
        <v>121</v>
      </c>
      <c r="E23" s="49"/>
    </row>
    <row r="24" spans="1:5">
      <c r="A24" s="24" t="s">
        <v>32</v>
      </c>
      <c r="B24" s="119" t="s">
        <v>63</v>
      </c>
      <c r="C24" s="119" t="s">
        <v>63</v>
      </c>
      <c r="D24" s="119" t="s">
        <v>63</v>
      </c>
      <c r="E24" s="49"/>
    </row>
    <row r="25" spans="1:5" ht="14.25">
      <c r="A25" s="24" t="s">
        <v>397</v>
      </c>
      <c r="B25" s="21" t="s">
        <v>399</v>
      </c>
      <c r="C25" s="119" t="s">
        <v>438</v>
      </c>
      <c r="D25" s="21" t="s">
        <v>363</v>
      </c>
      <c r="E25" s="160"/>
    </row>
    <row r="26" spans="1:5">
      <c r="A26" s="24" t="s">
        <v>113</v>
      </c>
      <c r="B26" s="28" t="s">
        <v>189</v>
      </c>
      <c r="C26" s="28" t="s">
        <v>189</v>
      </c>
      <c r="D26" s="119" t="s">
        <v>303</v>
      </c>
      <c r="E26" s="119"/>
    </row>
    <row r="27" spans="1:5">
      <c r="A27" s="24" t="s">
        <v>64</v>
      </c>
      <c r="B27" s="21" t="s">
        <v>441</v>
      </c>
      <c r="C27" s="119" t="s">
        <v>440</v>
      </c>
      <c r="D27" s="119" t="s">
        <v>440</v>
      </c>
      <c r="E27" s="49"/>
    </row>
    <row r="28" spans="1:5">
      <c r="A28" s="24" t="s">
        <v>65</v>
      </c>
      <c r="B28" s="21" t="s">
        <v>442</v>
      </c>
      <c r="C28" s="21" t="s">
        <v>398</v>
      </c>
      <c r="D28" s="119" t="s">
        <v>226</v>
      </c>
      <c r="E28" s="49"/>
    </row>
  </sheetData>
  <mergeCells count="2">
    <mergeCell ref="A15:D18"/>
    <mergeCell ref="A19:D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heetViews>
  <sheetFormatPr defaultColWidth="9" defaultRowHeight="12.75"/>
  <cols>
    <col min="1" max="1" width="14.140625" style="11" customWidth="1"/>
    <col min="2" max="2" width="10.85546875" style="11" bestFit="1" customWidth="1"/>
    <col min="3" max="3" width="9" style="46" bestFit="1" customWidth="1"/>
    <col min="4" max="4" width="8.85546875" style="46" customWidth="1"/>
    <col min="5" max="5" width="10.85546875" style="47" bestFit="1" customWidth="1"/>
    <col min="6" max="6" width="12.28515625" style="47" bestFit="1" customWidth="1"/>
    <col min="7" max="7" width="13.5703125" style="11" bestFit="1" customWidth="1"/>
    <col min="8" max="8" width="11.28515625" style="11" bestFit="1" customWidth="1"/>
    <col min="9" max="9" width="24" style="11" bestFit="1" customWidth="1"/>
    <col min="10" max="11" width="7.28515625" style="11" bestFit="1" customWidth="1"/>
    <col min="12" max="12" width="12.7109375" style="11" customWidth="1"/>
    <col min="13" max="13" width="15.85546875" style="11" bestFit="1" customWidth="1"/>
    <col min="14" max="14" width="10.85546875" style="48" customWidth="1"/>
    <col min="15" max="15" width="9.85546875" style="48" customWidth="1"/>
    <col min="16" max="16" width="8.85546875" style="48" customWidth="1"/>
    <col min="17" max="17" width="9" style="11"/>
    <col min="18" max="16384" width="9" style="21"/>
  </cols>
  <sheetData>
    <row r="1" spans="1:17" s="166" customFormat="1" ht="21.75" customHeight="1">
      <c r="A1" s="45" t="s">
        <v>292</v>
      </c>
      <c r="B1" s="162"/>
      <c r="C1" s="163"/>
      <c r="D1" s="163"/>
      <c r="E1" s="164"/>
      <c r="F1" s="164"/>
      <c r="G1" s="4"/>
      <c r="H1" s="4"/>
      <c r="I1" s="4"/>
      <c r="J1" s="165"/>
      <c r="K1" s="165"/>
      <c r="L1" s="4"/>
      <c r="M1" s="4"/>
      <c r="N1" s="138"/>
      <c r="O1" s="138"/>
      <c r="P1" s="138"/>
      <c r="Q1" s="4"/>
    </row>
    <row r="2" spans="1:17">
      <c r="A2" s="5" t="s">
        <v>107</v>
      </c>
      <c r="B2" s="5" t="s">
        <v>185</v>
      </c>
      <c r="C2" s="6" t="s">
        <v>186</v>
      </c>
      <c r="D2" s="6" t="s">
        <v>187</v>
      </c>
      <c r="E2" s="44" t="s">
        <v>117</v>
      </c>
      <c r="F2" s="44" t="s">
        <v>118</v>
      </c>
      <c r="G2" s="8" t="s">
        <v>190</v>
      </c>
      <c r="H2" s="8" t="s">
        <v>191</v>
      </c>
      <c r="I2" s="7" t="s">
        <v>188</v>
      </c>
      <c r="J2" s="7" t="s">
        <v>178</v>
      </c>
      <c r="K2" s="7" t="s">
        <v>195</v>
      </c>
      <c r="L2" s="7" t="s">
        <v>379</v>
      </c>
      <c r="M2" s="7" t="s">
        <v>380</v>
      </c>
      <c r="N2" s="135" t="s">
        <v>381</v>
      </c>
      <c r="O2" s="135" t="s">
        <v>382</v>
      </c>
      <c r="P2" s="135" t="s">
        <v>383</v>
      </c>
      <c r="Q2" s="7" t="s">
        <v>222</v>
      </c>
    </row>
    <row r="3" spans="1:17">
      <c r="A3" s="11" t="s">
        <v>197</v>
      </c>
      <c r="B3" s="11">
        <v>14</v>
      </c>
      <c r="C3" s="46">
        <v>642624.15</v>
      </c>
      <c r="D3" s="46">
        <v>5774679.7699999996</v>
      </c>
      <c r="E3" s="47">
        <v>52.104256370000002</v>
      </c>
      <c r="F3" s="47">
        <v>-96.917508359999999</v>
      </c>
      <c r="G3" s="48">
        <v>0.3</v>
      </c>
      <c r="H3" s="48">
        <v>0.5</v>
      </c>
      <c r="I3" s="11" t="s">
        <v>121</v>
      </c>
      <c r="J3" s="11" t="s">
        <v>177</v>
      </c>
      <c r="K3" s="11" t="s">
        <v>408</v>
      </c>
      <c r="L3" s="11" t="s">
        <v>368</v>
      </c>
      <c r="M3" s="11" t="s">
        <v>216</v>
      </c>
      <c r="N3" s="48">
        <v>39.4</v>
      </c>
      <c r="O3" s="48">
        <v>59.5</v>
      </c>
      <c r="P3" s="48">
        <v>1</v>
      </c>
      <c r="Q3" s="11" t="s">
        <v>223</v>
      </c>
    </row>
    <row r="4" spans="1:17">
      <c r="A4" s="11" t="s">
        <v>198</v>
      </c>
      <c r="B4" s="11">
        <v>14</v>
      </c>
      <c r="C4" s="46">
        <v>688017.87</v>
      </c>
      <c r="D4" s="46">
        <v>5681677.1699999999</v>
      </c>
      <c r="E4" s="47">
        <v>51.255408080000002</v>
      </c>
      <c r="F4" s="47">
        <v>-96.305488729999993</v>
      </c>
      <c r="G4" s="48">
        <v>0.6</v>
      </c>
      <c r="H4" s="48">
        <v>0.8</v>
      </c>
      <c r="I4" s="11" t="s">
        <v>121</v>
      </c>
      <c r="J4" s="11" t="s">
        <v>177</v>
      </c>
      <c r="K4" s="11" t="s">
        <v>408</v>
      </c>
      <c r="L4" s="11" t="s">
        <v>373</v>
      </c>
      <c r="M4" s="11" t="s">
        <v>217</v>
      </c>
      <c r="N4" s="48">
        <v>44.4</v>
      </c>
      <c r="O4" s="48">
        <v>49.9</v>
      </c>
      <c r="P4" s="48">
        <v>5.6</v>
      </c>
      <c r="Q4" s="11" t="s">
        <v>223</v>
      </c>
    </row>
    <row r="5" spans="1:17">
      <c r="A5" s="11" t="s">
        <v>199</v>
      </c>
      <c r="B5" s="11">
        <v>14</v>
      </c>
      <c r="C5" s="46">
        <v>691796.79</v>
      </c>
      <c r="D5" s="46">
        <v>5676242.8600000003</v>
      </c>
      <c r="E5" s="47">
        <v>51.205339739999999</v>
      </c>
      <c r="F5" s="47">
        <v>-96.254307089999998</v>
      </c>
      <c r="G5" s="48">
        <v>1.1000000000000001</v>
      </c>
      <c r="H5" s="48">
        <v>1.4</v>
      </c>
      <c r="I5" s="11" t="s">
        <v>121</v>
      </c>
      <c r="J5" s="11" t="s">
        <v>177</v>
      </c>
      <c r="K5" s="11" t="s">
        <v>408</v>
      </c>
      <c r="L5" s="11" t="s">
        <v>369</v>
      </c>
      <c r="M5" s="11" t="s">
        <v>218</v>
      </c>
      <c r="N5" s="48">
        <v>73.5</v>
      </c>
      <c r="O5" s="48">
        <v>25.6</v>
      </c>
      <c r="P5" s="48">
        <v>1</v>
      </c>
      <c r="Q5" s="11" t="s">
        <v>224</v>
      </c>
    </row>
    <row r="6" spans="1:17">
      <c r="A6" s="11" t="s">
        <v>200</v>
      </c>
      <c r="B6" s="11">
        <v>14</v>
      </c>
      <c r="C6" s="46">
        <v>672224.53</v>
      </c>
      <c r="D6" s="46">
        <v>5710409.4100000001</v>
      </c>
      <c r="E6" s="47">
        <v>51.518513059999997</v>
      </c>
      <c r="F6" s="47">
        <v>-96.517653609999996</v>
      </c>
      <c r="G6" s="48">
        <v>0.4</v>
      </c>
      <c r="H6" s="48">
        <v>0.6</v>
      </c>
      <c r="I6" s="11" t="s">
        <v>402</v>
      </c>
      <c r="J6" s="11" t="s">
        <v>407</v>
      </c>
      <c r="K6" s="11" t="s">
        <v>409</v>
      </c>
      <c r="L6" s="11" t="s">
        <v>370</v>
      </c>
      <c r="M6" s="11" t="s">
        <v>216</v>
      </c>
      <c r="N6" s="48">
        <v>69.5</v>
      </c>
      <c r="O6" s="48">
        <v>28.8</v>
      </c>
      <c r="P6" s="48">
        <v>1.6</v>
      </c>
      <c r="Q6" s="11" t="s">
        <v>224</v>
      </c>
    </row>
    <row r="7" spans="1:17">
      <c r="A7" s="11" t="s">
        <v>201</v>
      </c>
      <c r="B7" s="11">
        <v>14</v>
      </c>
      <c r="C7" s="46">
        <v>669592.92000000004</v>
      </c>
      <c r="D7" s="46">
        <v>5714031.8499999996</v>
      </c>
      <c r="E7" s="47">
        <v>51.551851399999997</v>
      </c>
      <c r="F7" s="47">
        <v>-96.553801930000006</v>
      </c>
      <c r="G7" s="48">
        <v>0.7</v>
      </c>
      <c r="H7" s="48">
        <v>1</v>
      </c>
      <c r="I7" s="11" t="s">
        <v>121</v>
      </c>
      <c r="J7" s="11" t="s">
        <v>177</v>
      </c>
      <c r="K7" s="11" t="s">
        <v>408</v>
      </c>
      <c r="L7" s="11" t="s">
        <v>370</v>
      </c>
      <c r="M7" s="11" t="s">
        <v>216</v>
      </c>
      <c r="N7" s="48">
        <v>58.5</v>
      </c>
      <c r="O7" s="48">
        <v>40.299999999999997</v>
      </c>
      <c r="P7" s="48">
        <v>1.2</v>
      </c>
      <c r="Q7" s="11" t="s">
        <v>224</v>
      </c>
    </row>
    <row r="8" spans="1:17">
      <c r="A8" s="11" t="s">
        <v>202</v>
      </c>
      <c r="B8" s="11">
        <v>14</v>
      </c>
      <c r="C8" s="46">
        <v>696438.7</v>
      </c>
      <c r="D8" s="46">
        <v>5671784.9900000002</v>
      </c>
      <c r="E8" s="47">
        <v>51.163724739999999</v>
      </c>
      <c r="F8" s="47">
        <v>-96.190377119999994</v>
      </c>
      <c r="G8" s="48">
        <v>0.8</v>
      </c>
      <c r="H8" s="48">
        <v>0.9</v>
      </c>
      <c r="I8" s="11" t="s">
        <v>121</v>
      </c>
      <c r="J8" s="11" t="s">
        <v>177</v>
      </c>
      <c r="K8" s="11" t="s">
        <v>408</v>
      </c>
      <c r="L8" s="11" t="s">
        <v>371</v>
      </c>
      <c r="M8" s="11" t="s">
        <v>216</v>
      </c>
      <c r="N8" s="48">
        <v>58.7</v>
      </c>
      <c r="O8" s="48">
        <v>39.700000000000003</v>
      </c>
      <c r="P8" s="48">
        <v>1.6</v>
      </c>
      <c r="Q8" s="11" t="s">
        <v>224</v>
      </c>
    </row>
    <row r="9" spans="1:17">
      <c r="A9" s="11" t="s">
        <v>203</v>
      </c>
      <c r="B9" s="11">
        <v>14</v>
      </c>
      <c r="C9" s="46">
        <v>694127.74</v>
      </c>
      <c r="D9" s="46">
        <v>5674345.9000000004</v>
      </c>
      <c r="E9" s="47">
        <v>51.187514739999997</v>
      </c>
      <c r="F9" s="47">
        <v>-96.222005440000004</v>
      </c>
      <c r="G9" s="48">
        <v>0.4</v>
      </c>
      <c r="H9" s="48">
        <v>0.5</v>
      </c>
      <c r="I9" s="11" t="s">
        <v>403</v>
      </c>
      <c r="J9" s="11" t="s">
        <v>177</v>
      </c>
      <c r="K9" s="11" t="s">
        <v>408</v>
      </c>
      <c r="L9" s="11" t="s">
        <v>374</v>
      </c>
      <c r="M9" s="11" t="s">
        <v>217</v>
      </c>
      <c r="N9" s="48">
        <v>51.8</v>
      </c>
      <c r="O9" s="48">
        <v>39.200000000000003</v>
      </c>
      <c r="P9" s="48">
        <v>9</v>
      </c>
      <c r="Q9" s="11" t="s">
        <v>224</v>
      </c>
    </row>
    <row r="10" spans="1:17">
      <c r="A10" s="11" t="s">
        <v>364</v>
      </c>
      <c r="B10" s="11">
        <v>14</v>
      </c>
      <c r="C10" s="46">
        <v>666403.09</v>
      </c>
      <c r="D10" s="46">
        <v>5718699.96</v>
      </c>
      <c r="E10" s="47">
        <v>51.594738059999997</v>
      </c>
      <c r="F10" s="47">
        <v>-96.597556900000001</v>
      </c>
      <c r="G10" s="48">
        <v>0.9</v>
      </c>
      <c r="H10" s="48">
        <v>1</v>
      </c>
      <c r="I10" s="11" t="s">
        <v>402</v>
      </c>
      <c r="J10" s="11" t="s">
        <v>213</v>
      </c>
      <c r="K10" s="11" t="s">
        <v>409</v>
      </c>
      <c r="L10" s="11" t="s">
        <v>375</v>
      </c>
      <c r="M10" s="11" t="s">
        <v>217</v>
      </c>
      <c r="N10" s="48">
        <v>69.8</v>
      </c>
      <c r="O10" s="48">
        <v>29.3</v>
      </c>
      <c r="P10" s="48">
        <v>0.9</v>
      </c>
      <c r="Q10" s="11" t="s">
        <v>224</v>
      </c>
    </row>
    <row r="11" spans="1:17">
      <c r="A11" s="11" t="s">
        <v>204</v>
      </c>
      <c r="B11" s="11">
        <v>14</v>
      </c>
      <c r="C11" s="46">
        <v>665270.41</v>
      </c>
      <c r="D11" s="46">
        <v>5720247.9299999997</v>
      </c>
      <c r="E11" s="47">
        <v>51.608978059999998</v>
      </c>
      <c r="F11" s="47">
        <v>-96.613165230000007</v>
      </c>
      <c r="G11" s="48">
        <v>0.05</v>
      </c>
      <c r="H11" s="48">
        <v>0.15</v>
      </c>
      <c r="I11" s="11" t="s">
        <v>404</v>
      </c>
      <c r="J11" s="11" t="s">
        <v>124</v>
      </c>
      <c r="K11" s="11" t="s">
        <v>409</v>
      </c>
      <c r="L11" s="11" t="s">
        <v>372</v>
      </c>
      <c r="M11" s="11" t="s">
        <v>216</v>
      </c>
      <c r="N11" s="48">
        <v>38.9</v>
      </c>
      <c r="O11" s="48">
        <v>60.2</v>
      </c>
      <c r="P11" s="48">
        <v>0.9</v>
      </c>
      <c r="Q11" s="11" t="s">
        <v>223</v>
      </c>
    </row>
    <row r="12" spans="1:17">
      <c r="A12" s="11" t="s">
        <v>205</v>
      </c>
      <c r="B12" s="11">
        <v>14</v>
      </c>
      <c r="C12" s="46">
        <v>663149.79</v>
      </c>
      <c r="D12" s="46">
        <v>5722609.5499999998</v>
      </c>
      <c r="E12" s="47">
        <v>51.630813060000001</v>
      </c>
      <c r="F12" s="47">
        <v>-96.642663549999995</v>
      </c>
      <c r="G12" s="48">
        <v>0.1</v>
      </c>
      <c r="H12" s="48">
        <v>0.25</v>
      </c>
      <c r="I12" s="11" t="s">
        <v>121</v>
      </c>
      <c r="J12" s="11" t="s">
        <v>177</v>
      </c>
      <c r="K12" s="11" t="s">
        <v>408</v>
      </c>
      <c r="L12" s="11" t="s">
        <v>373</v>
      </c>
      <c r="M12" s="11" t="s">
        <v>217</v>
      </c>
      <c r="N12" s="48">
        <v>54.5</v>
      </c>
      <c r="O12" s="48">
        <v>33.799999999999997</v>
      </c>
      <c r="P12" s="48">
        <v>11.7</v>
      </c>
      <c r="Q12" s="11" t="s">
        <v>224</v>
      </c>
    </row>
    <row r="13" spans="1:17">
      <c r="A13" s="11" t="s">
        <v>206</v>
      </c>
      <c r="B13" s="11">
        <v>14</v>
      </c>
      <c r="C13" s="46">
        <v>659400.06999999995</v>
      </c>
      <c r="D13" s="46">
        <v>5748941.6500000004</v>
      </c>
      <c r="E13" s="47">
        <v>51.868456369999997</v>
      </c>
      <c r="F13" s="47">
        <v>-96.684725150000006</v>
      </c>
      <c r="G13" s="48">
        <v>0.3</v>
      </c>
      <c r="H13" s="48">
        <v>0.5</v>
      </c>
      <c r="I13" s="11" t="s">
        <v>214</v>
      </c>
      <c r="J13" s="11" t="s">
        <v>177</v>
      </c>
      <c r="K13" s="11" t="s">
        <v>408</v>
      </c>
      <c r="L13" s="11" t="s">
        <v>375</v>
      </c>
      <c r="M13" s="11" t="s">
        <v>217</v>
      </c>
      <c r="N13" s="48">
        <v>58.6</v>
      </c>
      <c r="O13" s="48">
        <v>30.6</v>
      </c>
      <c r="P13" s="48">
        <v>10.8</v>
      </c>
      <c r="Q13" s="11" t="s">
        <v>224</v>
      </c>
    </row>
    <row r="14" spans="1:17">
      <c r="A14" s="11" t="s">
        <v>207</v>
      </c>
      <c r="B14" s="11">
        <v>14</v>
      </c>
      <c r="C14" s="46">
        <v>659400.06999999995</v>
      </c>
      <c r="D14" s="46">
        <v>5748941.6500000004</v>
      </c>
      <c r="E14" s="47">
        <v>51.868456369999997</v>
      </c>
      <c r="F14" s="47">
        <v>-96.684725150000006</v>
      </c>
      <c r="G14" s="48">
        <v>1.7</v>
      </c>
      <c r="H14" s="48">
        <v>2</v>
      </c>
      <c r="I14" s="11" t="s">
        <v>215</v>
      </c>
      <c r="J14" s="11" t="s">
        <v>177</v>
      </c>
      <c r="K14" s="11" t="s">
        <v>408</v>
      </c>
      <c r="L14" s="11" t="s">
        <v>376</v>
      </c>
      <c r="M14" s="11" t="s">
        <v>219</v>
      </c>
      <c r="N14" s="48">
        <v>53.9</v>
      </c>
      <c r="O14" s="48">
        <v>32.700000000000003</v>
      </c>
      <c r="P14" s="48">
        <v>13.4</v>
      </c>
      <c r="Q14" s="11" t="s">
        <v>224</v>
      </c>
    </row>
    <row r="15" spans="1:17">
      <c r="A15" s="11" t="s">
        <v>208</v>
      </c>
      <c r="B15" s="11">
        <v>14</v>
      </c>
      <c r="C15" s="46">
        <v>663990.63</v>
      </c>
      <c r="D15" s="46">
        <v>5731855.0599999996</v>
      </c>
      <c r="E15" s="47">
        <v>51.713628049999997</v>
      </c>
      <c r="F15" s="47">
        <v>-96.626185199999995</v>
      </c>
      <c r="G15" s="48">
        <v>1.2</v>
      </c>
      <c r="H15" s="48">
        <v>1.35</v>
      </c>
      <c r="I15" s="11" t="s">
        <v>121</v>
      </c>
      <c r="J15" s="11" t="s">
        <v>177</v>
      </c>
      <c r="K15" s="11" t="s">
        <v>408</v>
      </c>
      <c r="L15" s="11" t="s">
        <v>375</v>
      </c>
      <c r="M15" s="11" t="s">
        <v>217</v>
      </c>
      <c r="N15" s="48">
        <v>66.8</v>
      </c>
      <c r="O15" s="48">
        <v>26.4</v>
      </c>
      <c r="P15" s="48">
        <v>6.8</v>
      </c>
      <c r="Q15" s="11" t="s">
        <v>224</v>
      </c>
    </row>
    <row r="16" spans="1:17">
      <c r="A16" s="11" t="s">
        <v>209</v>
      </c>
      <c r="B16" s="11">
        <v>14</v>
      </c>
      <c r="C16" s="46">
        <v>677080.95</v>
      </c>
      <c r="D16" s="46">
        <v>5700499.5700000003</v>
      </c>
      <c r="E16" s="47">
        <v>51.427993069999999</v>
      </c>
      <c r="F16" s="47">
        <v>-96.452695320000004</v>
      </c>
      <c r="G16" s="48">
        <v>0.7</v>
      </c>
      <c r="H16" s="48">
        <v>0.8</v>
      </c>
      <c r="I16" s="11" t="s">
        <v>405</v>
      </c>
      <c r="J16" s="11" t="s">
        <v>177</v>
      </c>
      <c r="K16" s="11" t="s">
        <v>410</v>
      </c>
      <c r="L16" s="11" t="s">
        <v>375</v>
      </c>
      <c r="M16" s="11" t="s">
        <v>217</v>
      </c>
      <c r="N16" s="48">
        <v>44.2</v>
      </c>
      <c r="O16" s="48">
        <v>52.8</v>
      </c>
      <c r="P16" s="48">
        <v>3</v>
      </c>
      <c r="Q16" s="11" t="s">
        <v>223</v>
      </c>
    </row>
    <row r="17" spans="1:17">
      <c r="A17" s="13" t="s">
        <v>210</v>
      </c>
      <c r="B17" s="13">
        <v>14</v>
      </c>
      <c r="C17" s="120">
        <v>694953.67</v>
      </c>
      <c r="D17" s="120">
        <v>5672946.4900000002</v>
      </c>
      <c r="E17" s="121">
        <v>51.174664739999997</v>
      </c>
      <c r="F17" s="121">
        <v>-96.210960439999994</v>
      </c>
      <c r="G17" s="62">
        <v>1</v>
      </c>
      <c r="H17" s="62">
        <v>1.1000000000000001</v>
      </c>
      <c r="I17" s="13" t="s">
        <v>406</v>
      </c>
      <c r="J17" s="13" t="s">
        <v>177</v>
      </c>
      <c r="K17" s="11" t="s">
        <v>409</v>
      </c>
      <c r="L17" s="13" t="s">
        <v>377</v>
      </c>
      <c r="M17" s="13" t="s">
        <v>220</v>
      </c>
      <c r="N17" s="62">
        <v>83.9</v>
      </c>
      <c r="O17" s="62">
        <v>14.4</v>
      </c>
      <c r="P17" s="62">
        <v>1.6</v>
      </c>
      <c r="Q17" s="13" t="s">
        <v>225</v>
      </c>
    </row>
    <row r="18" spans="1:17">
      <c r="A18" s="15" t="s">
        <v>211</v>
      </c>
      <c r="B18" s="15">
        <v>14</v>
      </c>
      <c r="C18" s="122">
        <v>694953.67</v>
      </c>
      <c r="D18" s="122">
        <v>5672946.4900000002</v>
      </c>
      <c r="E18" s="123">
        <v>51.174664739999997</v>
      </c>
      <c r="F18" s="123">
        <v>-96.210960439999994</v>
      </c>
      <c r="G18" s="134">
        <v>2.8</v>
      </c>
      <c r="H18" s="134">
        <v>3</v>
      </c>
      <c r="I18" s="15" t="s">
        <v>121</v>
      </c>
      <c r="J18" s="15" t="s">
        <v>177</v>
      </c>
      <c r="K18" s="15" t="s">
        <v>408</v>
      </c>
      <c r="L18" s="15" t="s">
        <v>378</v>
      </c>
      <c r="M18" s="15" t="s">
        <v>221</v>
      </c>
      <c r="N18" s="134">
        <v>49.9</v>
      </c>
      <c r="O18" s="134">
        <v>41.1</v>
      </c>
      <c r="P18" s="134">
        <v>9</v>
      </c>
      <c r="Q18" s="15" t="s">
        <v>224</v>
      </c>
    </row>
    <row r="23" spans="1:17">
      <c r="K23" s="46"/>
      <c r="O23" s="167"/>
      <c r="P23" s="167"/>
      <c r="Q23" s="21"/>
    </row>
    <row r="24" spans="1:17">
      <c r="O24" s="167"/>
      <c r="P24" s="167"/>
      <c r="Q24" s="2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sqref="A1:D1"/>
    </sheetView>
  </sheetViews>
  <sheetFormatPr defaultColWidth="9" defaultRowHeight="12.75"/>
  <cols>
    <col min="1" max="1" width="15.85546875" style="21" bestFit="1" customWidth="1"/>
    <col min="2" max="2" width="9" style="21"/>
    <col min="3" max="3" width="15" style="21" customWidth="1"/>
    <col min="4" max="4" width="10.5703125" style="21" customWidth="1"/>
    <col min="5" max="16384" width="9" style="21"/>
  </cols>
  <sheetData>
    <row r="1" spans="1:4" s="42" customFormat="1" ht="36" customHeight="1">
      <c r="A1" s="180" t="s">
        <v>434</v>
      </c>
      <c r="B1" s="181"/>
      <c r="C1" s="181"/>
      <c r="D1" s="181"/>
    </row>
    <row r="2" spans="1:4">
      <c r="A2" s="10" t="s">
        <v>67</v>
      </c>
      <c r="B2" s="10" t="s">
        <v>58</v>
      </c>
      <c r="C2" s="10" t="s">
        <v>68</v>
      </c>
      <c r="D2" s="10" t="s">
        <v>69</v>
      </c>
    </row>
    <row r="3" spans="1:4">
      <c r="A3" s="77" t="s">
        <v>228</v>
      </c>
      <c r="B3" s="77" t="s">
        <v>104</v>
      </c>
      <c r="C3" s="77">
        <v>0.01</v>
      </c>
      <c r="D3" s="77" t="s">
        <v>97</v>
      </c>
    </row>
    <row r="4" spans="1:4">
      <c r="A4" s="78" t="s">
        <v>228</v>
      </c>
      <c r="B4" s="78" t="s">
        <v>125</v>
      </c>
      <c r="C4" s="78">
        <v>0.01</v>
      </c>
      <c r="D4" s="78" t="s">
        <v>97</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heetViews>
  <sheetFormatPr defaultColWidth="9" defaultRowHeight="12.75"/>
  <cols>
    <col min="1" max="1" width="14.140625" style="21" bestFit="1" customWidth="1"/>
    <col min="2" max="2" width="9.7109375" style="21" bestFit="1" customWidth="1"/>
    <col min="3" max="3" width="8" style="21" customWidth="1"/>
    <col min="4" max="4" width="9.140625" style="21" customWidth="1"/>
    <col min="5" max="5" width="12.28515625" style="21" customWidth="1"/>
    <col min="6" max="6" width="13.140625" style="21" customWidth="1"/>
    <col min="7" max="7" width="14.28515625" style="21" customWidth="1"/>
    <col min="8" max="8" width="12.42578125" style="21" customWidth="1"/>
    <col min="9" max="9" width="9" style="21"/>
    <col min="10" max="10" width="24" style="21" bestFit="1" customWidth="1"/>
    <col min="11" max="12" width="9" style="21"/>
    <col min="13" max="13" width="17.140625" style="21" customWidth="1"/>
    <col min="14" max="14" width="17.5703125" style="21" customWidth="1"/>
    <col min="15" max="15" width="23.85546875" style="21" customWidth="1"/>
    <col min="16" max="16384" width="9" style="21"/>
  </cols>
  <sheetData>
    <row r="1" spans="1:16" s="42" customFormat="1" ht="23.25" customHeight="1">
      <c r="A1" s="38" t="s">
        <v>435</v>
      </c>
    </row>
    <row r="2" spans="1:16">
      <c r="A2" s="5" t="s">
        <v>107</v>
      </c>
      <c r="B2" s="5" t="s">
        <v>185</v>
      </c>
      <c r="C2" s="6" t="s">
        <v>186</v>
      </c>
      <c r="D2" s="6" t="s">
        <v>187</v>
      </c>
      <c r="E2" s="7" t="s">
        <v>117</v>
      </c>
      <c r="F2" s="7" t="s">
        <v>118</v>
      </c>
      <c r="G2" s="7" t="s">
        <v>190</v>
      </c>
      <c r="H2" s="7" t="s">
        <v>191</v>
      </c>
      <c r="I2" s="7" t="s">
        <v>178</v>
      </c>
      <c r="J2" s="7" t="s">
        <v>188</v>
      </c>
      <c r="K2" s="18" t="s">
        <v>102</v>
      </c>
      <c r="L2" s="18" t="s">
        <v>179</v>
      </c>
      <c r="M2" s="72" t="s">
        <v>297</v>
      </c>
      <c r="N2" s="72" t="s">
        <v>298</v>
      </c>
      <c r="O2" s="73" t="s">
        <v>299</v>
      </c>
    </row>
    <row r="3" spans="1:16">
      <c r="A3" s="11" t="s">
        <v>197</v>
      </c>
      <c r="B3" s="11">
        <v>14</v>
      </c>
      <c r="C3" s="46">
        <v>642624.15</v>
      </c>
      <c r="D3" s="46">
        <v>5774679.7699999996</v>
      </c>
      <c r="E3" s="47">
        <v>52.104256370000002</v>
      </c>
      <c r="F3" s="47">
        <v>-96.917508359999999</v>
      </c>
      <c r="G3" s="48">
        <v>0.3</v>
      </c>
      <c r="H3" s="48">
        <v>0.5</v>
      </c>
      <c r="I3" s="11" t="s">
        <v>177</v>
      </c>
      <c r="J3" s="11" t="s">
        <v>121</v>
      </c>
      <c r="K3" s="12">
        <v>0.56000000000000005</v>
      </c>
      <c r="L3" s="12">
        <v>0.28000000000000003</v>
      </c>
      <c r="M3" s="76">
        <v>0.24571434159999997</v>
      </c>
      <c r="N3" s="76">
        <v>2.1238560000000004</v>
      </c>
      <c r="O3" s="76">
        <v>2.3695703416000002</v>
      </c>
      <c r="P3" s="74"/>
    </row>
    <row r="4" spans="1:16">
      <c r="A4" s="11" t="s">
        <v>198</v>
      </c>
      <c r="B4" s="11">
        <v>14</v>
      </c>
      <c r="C4" s="46">
        <v>688017.87</v>
      </c>
      <c r="D4" s="46">
        <v>5681677.1699999999</v>
      </c>
      <c r="E4" s="47">
        <v>51.255408080000002</v>
      </c>
      <c r="F4" s="47">
        <v>-96.305488729999993</v>
      </c>
      <c r="G4" s="48">
        <v>0.6</v>
      </c>
      <c r="H4" s="48">
        <v>0.8</v>
      </c>
      <c r="I4" s="11" t="s">
        <v>177</v>
      </c>
      <c r="J4" s="11" t="s">
        <v>121</v>
      </c>
      <c r="K4" s="12">
        <v>0.73</v>
      </c>
      <c r="L4" s="12">
        <v>0.98</v>
      </c>
      <c r="M4" s="76">
        <v>-2.2116788044000004</v>
      </c>
      <c r="N4" s="76">
        <v>7.4334959999999999</v>
      </c>
      <c r="O4" s="76">
        <v>5.2218171955999999</v>
      </c>
    </row>
    <row r="5" spans="1:16">
      <c r="A5" s="11" t="s">
        <v>199</v>
      </c>
      <c r="B5" s="11">
        <v>14</v>
      </c>
      <c r="C5" s="46">
        <v>691796.79</v>
      </c>
      <c r="D5" s="46">
        <v>5676242.8600000003</v>
      </c>
      <c r="E5" s="47">
        <v>51.205339739999999</v>
      </c>
      <c r="F5" s="47">
        <v>-96.254307089999998</v>
      </c>
      <c r="G5" s="48">
        <v>1.1000000000000001</v>
      </c>
      <c r="H5" s="48">
        <v>1.4</v>
      </c>
      <c r="I5" s="11" t="s">
        <v>177</v>
      </c>
      <c r="J5" s="11" t="s">
        <v>121</v>
      </c>
      <c r="K5" s="12">
        <v>0.74</v>
      </c>
      <c r="L5" s="12">
        <v>0.45</v>
      </c>
      <c r="M5" s="76">
        <v>-4.6699510000000957E-3</v>
      </c>
      <c r="N5" s="76">
        <v>3.4133400000000003</v>
      </c>
      <c r="O5" s="76">
        <v>3.4086700490000004</v>
      </c>
    </row>
    <row r="6" spans="1:16">
      <c r="A6" s="11" t="s">
        <v>200</v>
      </c>
      <c r="B6" s="11">
        <v>14</v>
      </c>
      <c r="C6" s="46">
        <v>672224.53</v>
      </c>
      <c r="D6" s="46">
        <v>5710409.4100000001</v>
      </c>
      <c r="E6" s="47">
        <v>51.518513059999997</v>
      </c>
      <c r="F6" s="47">
        <v>-96.517653609999996</v>
      </c>
      <c r="G6" s="48">
        <v>0.4</v>
      </c>
      <c r="H6" s="48">
        <v>0.6</v>
      </c>
      <c r="I6" s="11" t="s">
        <v>407</v>
      </c>
      <c r="J6" s="11" t="s">
        <v>402</v>
      </c>
      <c r="K6" s="12">
        <v>0.54</v>
      </c>
      <c r="L6" s="12">
        <v>0.26</v>
      </c>
      <c r="M6" s="76">
        <v>0.27810931720000004</v>
      </c>
      <c r="N6" s="76">
        <v>1.9721520000000001</v>
      </c>
      <c r="O6" s="76">
        <v>2.2502613172000001</v>
      </c>
    </row>
    <row r="7" spans="1:16">
      <c r="A7" s="11" t="s">
        <v>201</v>
      </c>
      <c r="B7" s="11">
        <v>14</v>
      </c>
      <c r="C7" s="46">
        <v>669592.92000000004</v>
      </c>
      <c r="D7" s="46">
        <v>5714031.8499999996</v>
      </c>
      <c r="E7" s="47">
        <v>51.551851399999997</v>
      </c>
      <c r="F7" s="47">
        <v>-96.553801930000006</v>
      </c>
      <c r="G7" s="48">
        <v>0.7</v>
      </c>
      <c r="H7" s="48">
        <v>1</v>
      </c>
      <c r="I7" s="11" t="s">
        <v>177</v>
      </c>
      <c r="J7" s="11" t="s">
        <v>121</v>
      </c>
      <c r="K7" s="12">
        <v>0.41</v>
      </c>
      <c r="L7" s="12">
        <v>0.31</v>
      </c>
      <c r="M7" s="76">
        <v>-0.25239212180000015</v>
      </c>
      <c r="N7" s="76">
        <v>2.3514120000000003</v>
      </c>
      <c r="O7" s="76">
        <v>2.0990198782</v>
      </c>
    </row>
    <row r="8" spans="1:16">
      <c r="A8" s="11" t="s">
        <v>202</v>
      </c>
      <c r="B8" s="11">
        <v>14</v>
      </c>
      <c r="C8" s="46">
        <v>696438.7</v>
      </c>
      <c r="D8" s="46">
        <v>5671784.9900000002</v>
      </c>
      <c r="E8" s="47">
        <v>51.163724739999999</v>
      </c>
      <c r="F8" s="47">
        <v>-96.190377119999994</v>
      </c>
      <c r="G8" s="48">
        <v>0.8</v>
      </c>
      <c r="H8" s="48">
        <v>0.9</v>
      </c>
      <c r="I8" s="11" t="s">
        <v>177</v>
      </c>
      <c r="J8" s="11" t="s">
        <v>121</v>
      </c>
      <c r="K8" s="12">
        <v>0.57999999999999996</v>
      </c>
      <c r="L8" s="12">
        <v>0.77</v>
      </c>
      <c r="M8" s="76">
        <v>-1.7216935606000003</v>
      </c>
      <c r="N8" s="76">
        <v>5.8406040000000008</v>
      </c>
      <c r="O8" s="76">
        <v>4.1189104394000005</v>
      </c>
    </row>
    <row r="9" spans="1:16">
      <c r="A9" s="11" t="s">
        <v>203</v>
      </c>
      <c r="B9" s="11">
        <v>14</v>
      </c>
      <c r="C9" s="46">
        <v>694127.74</v>
      </c>
      <c r="D9" s="46">
        <v>5674345.9000000004</v>
      </c>
      <c r="E9" s="47">
        <v>51.187514739999997</v>
      </c>
      <c r="F9" s="47">
        <v>-96.222005440000004</v>
      </c>
      <c r="G9" s="48">
        <v>0.4</v>
      </c>
      <c r="H9" s="48">
        <v>0.5</v>
      </c>
      <c r="I9" s="11" t="s">
        <v>177</v>
      </c>
      <c r="J9" s="11" t="s">
        <v>403</v>
      </c>
      <c r="K9" s="12">
        <v>0.56999999999999995</v>
      </c>
      <c r="L9" s="12">
        <v>1.1399999999999999</v>
      </c>
      <c r="M9" s="76">
        <v>-3.2699746091999997</v>
      </c>
      <c r="N9" s="76">
        <v>8.6471280000000004</v>
      </c>
      <c r="O9" s="76">
        <v>5.3771533908000002</v>
      </c>
    </row>
    <row r="10" spans="1:16">
      <c r="A10" s="11" t="s">
        <v>364</v>
      </c>
      <c r="B10" s="11">
        <v>14</v>
      </c>
      <c r="C10" s="46">
        <v>666403.09</v>
      </c>
      <c r="D10" s="46">
        <v>5718699.96</v>
      </c>
      <c r="E10" s="47">
        <v>51.594738059999997</v>
      </c>
      <c r="F10" s="47">
        <v>-96.597556900000001</v>
      </c>
      <c r="G10" s="48">
        <v>0.9</v>
      </c>
      <c r="H10" s="48">
        <v>1</v>
      </c>
      <c r="I10" s="11" t="s">
        <v>213</v>
      </c>
      <c r="J10" s="11" t="s">
        <v>402</v>
      </c>
      <c r="K10" s="12">
        <v>0.53</v>
      </c>
      <c r="L10" s="12">
        <v>0.45</v>
      </c>
      <c r="M10" s="76">
        <v>-0.52910295100000004</v>
      </c>
      <c r="N10" s="76">
        <v>3.4133400000000003</v>
      </c>
      <c r="O10" s="76">
        <v>2.8842370490000002</v>
      </c>
    </row>
    <row r="11" spans="1:16">
      <c r="A11" s="11" t="s">
        <v>204</v>
      </c>
      <c r="B11" s="11">
        <v>14</v>
      </c>
      <c r="C11" s="46">
        <v>665270.41</v>
      </c>
      <c r="D11" s="46">
        <v>5720247.9299999997</v>
      </c>
      <c r="E11" s="47">
        <v>51.608978059999998</v>
      </c>
      <c r="F11" s="47">
        <v>-96.613165230000007</v>
      </c>
      <c r="G11" s="48">
        <v>0.05</v>
      </c>
      <c r="H11" s="48">
        <v>0.15</v>
      </c>
      <c r="I11" s="11" t="s">
        <v>124</v>
      </c>
      <c r="J11" s="11" t="s">
        <v>404</v>
      </c>
      <c r="K11" s="12">
        <v>0.4</v>
      </c>
      <c r="L11" s="12">
        <v>0.24</v>
      </c>
      <c r="M11" s="76">
        <v>1.0828292800000017E-2</v>
      </c>
      <c r="N11" s="76">
        <v>1.8204480000000001</v>
      </c>
      <c r="O11" s="76">
        <v>1.8312762928000001</v>
      </c>
    </row>
    <row r="12" spans="1:16">
      <c r="A12" s="11" t="s">
        <v>205</v>
      </c>
      <c r="B12" s="11">
        <v>14</v>
      </c>
      <c r="C12" s="46">
        <v>663149.79</v>
      </c>
      <c r="D12" s="46">
        <v>5722609.5499999998</v>
      </c>
      <c r="E12" s="47">
        <v>51.630813060000001</v>
      </c>
      <c r="F12" s="47">
        <v>-96.642663549999995</v>
      </c>
      <c r="G12" s="48">
        <v>0.1</v>
      </c>
      <c r="H12" s="48">
        <v>0.25</v>
      </c>
      <c r="I12" s="11" t="s">
        <v>177</v>
      </c>
      <c r="J12" s="11" t="s">
        <v>121</v>
      </c>
      <c r="K12" s="12">
        <v>0.82</v>
      </c>
      <c r="L12" s="12">
        <v>1.23</v>
      </c>
      <c r="M12" s="76">
        <v>-3.0161839994000008</v>
      </c>
      <c r="N12" s="76">
        <v>9.329796</v>
      </c>
      <c r="O12" s="76">
        <v>6.3136120005999992</v>
      </c>
    </row>
    <row r="13" spans="1:16">
      <c r="A13" s="11" t="s">
        <v>206</v>
      </c>
      <c r="B13" s="11">
        <v>14</v>
      </c>
      <c r="C13" s="46">
        <v>659400.06999999995</v>
      </c>
      <c r="D13" s="46">
        <v>5748941.6500000004</v>
      </c>
      <c r="E13" s="47">
        <v>51.868456369999997</v>
      </c>
      <c r="F13" s="47">
        <v>-96.684725150000006</v>
      </c>
      <c r="G13" s="48">
        <v>0.3</v>
      </c>
      <c r="H13" s="48">
        <v>0.5</v>
      </c>
      <c r="I13" s="11" t="s">
        <v>177</v>
      </c>
      <c r="J13" s="11" t="s">
        <v>214</v>
      </c>
      <c r="K13" s="12">
        <v>0.87</v>
      </c>
      <c r="L13" s="12">
        <v>0.93</v>
      </c>
      <c r="M13" s="76">
        <v>-1.6562043654000003</v>
      </c>
      <c r="N13" s="76">
        <v>7.0542360000000004</v>
      </c>
      <c r="O13" s="76">
        <v>5.3980316346000006</v>
      </c>
    </row>
    <row r="14" spans="1:16">
      <c r="A14" s="11" t="s">
        <v>207</v>
      </c>
      <c r="B14" s="11">
        <v>14</v>
      </c>
      <c r="C14" s="46">
        <v>659400.06999999995</v>
      </c>
      <c r="D14" s="46">
        <v>5748941.6500000004</v>
      </c>
      <c r="E14" s="47">
        <v>51.868456369999997</v>
      </c>
      <c r="F14" s="47">
        <v>-96.684725150000006</v>
      </c>
      <c r="G14" s="48">
        <v>1.7</v>
      </c>
      <c r="H14" s="48">
        <v>2</v>
      </c>
      <c r="I14" s="11" t="s">
        <v>177</v>
      </c>
      <c r="J14" s="11" t="s">
        <v>215</v>
      </c>
      <c r="K14" s="12">
        <v>1.88</v>
      </c>
      <c r="L14" s="12">
        <v>1.26</v>
      </c>
      <c r="M14" s="76">
        <v>-0.49255746280000051</v>
      </c>
      <c r="N14" s="76">
        <v>9.5573519999999998</v>
      </c>
      <c r="O14" s="76">
        <v>9.0647945371999992</v>
      </c>
    </row>
    <row r="15" spans="1:16">
      <c r="A15" s="11" t="s">
        <v>208</v>
      </c>
      <c r="B15" s="11">
        <v>14</v>
      </c>
      <c r="C15" s="46">
        <v>663990.63</v>
      </c>
      <c r="D15" s="46">
        <v>5731855.0599999996</v>
      </c>
      <c r="E15" s="47">
        <v>51.713628049999997</v>
      </c>
      <c r="F15" s="47">
        <v>-96.626185199999995</v>
      </c>
      <c r="G15" s="48">
        <v>1.2</v>
      </c>
      <c r="H15" s="48">
        <v>1.35</v>
      </c>
      <c r="I15" s="11" t="s">
        <v>177</v>
      </c>
      <c r="J15" s="11" t="s">
        <v>121</v>
      </c>
      <c r="K15" s="12">
        <v>0.77</v>
      </c>
      <c r="L15" s="12">
        <v>0.66</v>
      </c>
      <c r="M15" s="76">
        <v>-0.79433119480000014</v>
      </c>
      <c r="N15" s="76">
        <v>5.0062320000000007</v>
      </c>
      <c r="O15" s="76">
        <v>4.2119008052000009</v>
      </c>
    </row>
    <row r="16" spans="1:16">
      <c r="A16" s="11" t="s">
        <v>209</v>
      </c>
      <c r="B16" s="11">
        <v>14</v>
      </c>
      <c r="C16" s="46">
        <v>677080.95</v>
      </c>
      <c r="D16" s="46">
        <v>5700499.5700000003</v>
      </c>
      <c r="E16" s="47">
        <v>51.427993069999999</v>
      </c>
      <c r="F16" s="47">
        <v>-96.452695320000004</v>
      </c>
      <c r="G16" s="48">
        <v>0.7</v>
      </c>
      <c r="H16" s="48">
        <v>0.8</v>
      </c>
      <c r="I16" s="11" t="s">
        <v>177</v>
      </c>
      <c r="J16" s="11" t="s">
        <v>405</v>
      </c>
      <c r="K16" s="12">
        <v>0.63</v>
      </c>
      <c r="L16" s="12">
        <v>0.36</v>
      </c>
      <c r="M16" s="76">
        <v>9.1161439199999958E-2</v>
      </c>
      <c r="N16" s="76">
        <v>2.7306720000000002</v>
      </c>
      <c r="O16" s="76">
        <v>2.8218334392000002</v>
      </c>
    </row>
    <row r="17" spans="1:15">
      <c r="A17" s="11" t="s">
        <v>210</v>
      </c>
      <c r="B17" s="11">
        <v>14</v>
      </c>
      <c r="C17" s="46">
        <v>694953.67</v>
      </c>
      <c r="D17" s="46">
        <v>5672946.4900000002</v>
      </c>
      <c r="E17" s="47">
        <v>51.174664739999997</v>
      </c>
      <c r="F17" s="47">
        <v>-96.210960439999994</v>
      </c>
      <c r="G17" s="48">
        <v>1</v>
      </c>
      <c r="H17" s="48">
        <v>1.1000000000000001</v>
      </c>
      <c r="I17" s="11" t="s">
        <v>177</v>
      </c>
      <c r="J17" s="11" t="s">
        <v>406</v>
      </c>
      <c r="K17" s="12">
        <v>0.61</v>
      </c>
      <c r="L17" s="12">
        <v>0.64</v>
      </c>
      <c r="M17" s="76">
        <v>-1.1115582192000002</v>
      </c>
      <c r="N17" s="76">
        <v>4.8545280000000002</v>
      </c>
      <c r="O17" s="76">
        <v>3.7429697808000002</v>
      </c>
    </row>
    <row r="18" spans="1:15">
      <c r="A18" s="15" t="s">
        <v>211</v>
      </c>
      <c r="B18" s="15">
        <v>14</v>
      </c>
      <c r="C18" s="122">
        <v>694953.67</v>
      </c>
      <c r="D18" s="122">
        <v>5672946.4900000002</v>
      </c>
      <c r="E18" s="123">
        <v>51.174664739999997</v>
      </c>
      <c r="F18" s="123">
        <v>-96.210960439999994</v>
      </c>
      <c r="G18" s="134">
        <v>2.8</v>
      </c>
      <c r="H18" s="134">
        <v>3</v>
      </c>
      <c r="I18" s="15" t="s">
        <v>177</v>
      </c>
      <c r="J18" s="15" t="s">
        <v>121</v>
      </c>
      <c r="K18" s="16">
        <v>0.79</v>
      </c>
      <c r="L18" s="16">
        <v>1.08</v>
      </c>
      <c r="M18" s="124">
        <v>-2.4735456824000006</v>
      </c>
      <c r="N18" s="124">
        <v>8.1920160000000006</v>
      </c>
      <c r="O18" s="124">
        <v>5.7184703175999996</v>
      </c>
    </row>
    <row r="21" spans="1:15">
      <c r="K21" s="75"/>
      <c r="L21" s="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ColWidth="9" defaultRowHeight="12.75"/>
  <cols>
    <col min="1" max="1" width="26.7109375" style="21" bestFit="1" customWidth="1"/>
    <col min="2" max="2" width="22" style="21" bestFit="1" customWidth="1"/>
    <col min="3" max="3" width="12.5703125" style="21" customWidth="1"/>
    <col min="4" max="4" width="12.85546875" style="21" customWidth="1"/>
    <col min="5" max="16384" width="9" style="21"/>
  </cols>
  <sheetData>
    <row r="1" spans="1:4" s="42" customFormat="1" ht="22.5" customHeight="1">
      <c r="A1" s="168" t="s">
        <v>436</v>
      </c>
    </row>
    <row r="2" spans="1:4" ht="15" customHeight="1">
      <c r="A2" s="5" t="s">
        <v>107</v>
      </c>
      <c r="B2" s="22" t="s">
        <v>120</v>
      </c>
      <c r="C2" s="18" t="s">
        <v>102</v>
      </c>
      <c r="D2" s="18" t="s">
        <v>179</v>
      </c>
    </row>
    <row r="3" spans="1:4">
      <c r="A3" s="64" t="s">
        <v>283</v>
      </c>
      <c r="B3" s="19" t="s">
        <v>182</v>
      </c>
      <c r="C3" s="145">
        <v>1.08</v>
      </c>
      <c r="D3" s="145">
        <v>0.63</v>
      </c>
    </row>
    <row r="4" spans="1:4">
      <c r="A4" s="11" t="s">
        <v>284</v>
      </c>
      <c r="B4" s="63" t="s">
        <v>109</v>
      </c>
      <c r="C4" s="146">
        <v>1.1387500000000002</v>
      </c>
      <c r="D4" s="146">
        <v>0.65374999999999994</v>
      </c>
    </row>
    <row r="5" spans="1:4">
      <c r="A5" s="11"/>
      <c r="B5" s="66" t="s">
        <v>333</v>
      </c>
      <c r="C5" s="86">
        <f>(ABS((C3-C4)/C4))*100</f>
        <v>5.1591657519209724</v>
      </c>
      <c r="D5" s="86">
        <f>((ABS(D3-D4))/D4)*100</f>
        <v>3.6328871892925338</v>
      </c>
    </row>
    <row r="6" spans="1:4">
      <c r="A6" s="64" t="s">
        <v>281</v>
      </c>
      <c r="B6" s="19" t="s">
        <v>314</v>
      </c>
      <c r="C6" s="97">
        <v>0.8</v>
      </c>
      <c r="D6" s="97">
        <v>1.1200000000000001</v>
      </c>
    </row>
    <row r="7" spans="1:4">
      <c r="A7" s="64" t="s">
        <v>211</v>
      </c>
      <c r="B7" s="19" t="s">
        <v>182</v>
      </c>
      <c r="C7" s="97">
        <v>0.79</v>
      </c>
      <c r="D7" s="97">
        <v>1.08</v>
      </c>
    </row>
    <row r="8" spans="1:4">
      <c r="A8" s="71"/>
      <c r="B8" s="66" t="s">
        <v>333</v>
      </c>
      <c r="C8" s="86">
        <f>((ABS(C6-C7))/C7)*100</f>
        <v>1.2658227848101276</v>
      </c>
      <c r="D8" s="86">
        <f>(ABS((D6-D7)/D7))*100</f>
        <v>3.7037037037037068</v>
      </c>
    </row>
    <row r="9" spans="1:4">
      <c r="A9" s="144" t="s">
        <v>304</v>
      </c>
      <c r="B9" s="71" t="s">
        <v>182</v>
      </c>
      <c r="C9" s="145">
        <v>2.4900000000000002</v>
      </c>
      <c r="D9" s="145">
        <v>0.02</v>
      </c>
    </row>
    <row r="10" spans="1:4">
      <c r="A10" s="144" t="s">
        <v>305</v>
      </c>
      <c r="B10" s="65" t="s">
        <v>109</v>
      </c>
      <c r="C10" s="145">
        <v>2.4700000000000002</v>
      </c>
      <c r="D10" s="145">
        <v>0.02</v>
      </c>
    </row>
    <row r="11" spans="1:4">
      <c r="A11" s="144"/>
      <c r="B11" s="66" t="s">
        <v>333</v>
      </c>
      <c r="C11" s="86">
        <f>((ABS(C9-C10))/C10)*100</f>
        <v>0.80971659919028416</v>
      </c>
      <c r="D11" s="86">
        <f>((ABS(D9-D10))/D10)*100</f>
        <v>0</v>
      </c>
    </row>
    <row r="12" spans="1:4">
      <c r="A12" s="144" t="s">
        <v>306</v>
      </c>
      <c r="B12" s="71" t="s">
        <v>182</v>
      </c>
      <c r="C12" s="145">
        <v>4.2</v>
      </c>
      <c r="D12" s="145">
        <v>2.2400000000000002</v>
      </c>
    </row>
    <row r="13" spans="1:4">
      <c r="A13" s="144" t="s">
        <v>307</v>
      </c>
      <c r="B13" s="65" t="s">
        <v>109</v>
      </c>
      <c r="C13" s="145">
        <v>4.1900000000000004</v>
      </c>
      <c r="D13" s="145">
        <v>2.2400000000000002</v>
      </c>
    </row>
    <row r="14" spans="1:4">
      <c r="A14" s="71"/>
      <c r="B14" s="66" t="s">
        <v>333</v>
      </c>
      <c r="C14" s="86">
        <f>((ABS(C12-C13))/C13)*100</f>
        <v>0.23866348448686842</v>
      </c>
      <c r="D14" s="86">
        <f>(ABS((D12-D13)/D13))*100</f>
        <v>0</v>
      </c>
    </row>
    <row r="15" spans="1:4">
      <c r="A15" s="144" t="s">
        <v>308</v>
      </c>
      <c r="B15" s="71" t="s">
        <v>182</v>
      </c>
      <c r="C15" s="145">
        <v>4.16</v>
      </c>
      <c r="D15" s="145">
        <v>1.18</v>
      </c>
    </row>
    <row r="16" spans="1:4">
      <c r="A16" s="144" t="s">
        <v>309</v>
      </c>
      <c r="B16" s="65" t="s">
        <v>109</v>
      </c>
      <c r="C16" s="145">
        <v>3.84</v>
      </c>
      <c r="D16" s="145">
        <v>1.1399999999999999</v>
      </c>
    </row>
    <row r="17" spans="1:4">
      <c r="A17" s="71"/>
      <c r="B17" s="66" t="s">
        <v>333</v>
      </c>
      <c r="C17" s="86">
        <f>((ABS(C15-C16))/C16)*100</f>
        <v>8.333333333333341</v>
      </c>
      <c r="D17" s="86">
        <f>(ABS((D15-D16)/D16))*100</f>
        <v>3.5087719298245648</v>
      </c>
    </row>
    <row r="18" spans="1:4">
      <c r="A18" s="144" t="s">
        <v>310</v>
      </c>
      <c r="B18" s="71" t="s">
        <v>182</v>
      </c>
      <c r="C18" s="145">
        <v>0.78</v>
      </c>
      <c r="D18" s="145">
        <v>0.65</v>
      </c>
    </row>
    <row r="19" spans="1:4">
      <c r="A19" s="144" t="s">
        <v>311</v>
      </c>
      <c r="B19" s="71" t="s">
        <v>108</v>
      </c>
      <c r="C19" s="145">
        <v>0.77</v>
      </c>
      <c r="D19" s="145">
        <v>0.66</v>
      </c>
    </row>
    <row r="20" spans="1:4">
      <c r="A20" s="101"/>
      <c r="B20" s="125" t="s">
        <v>333</v>
      </c>
      <c r="C20" s="126">
        <f>((ABS(C18-C19))/C19)*100</f>
        <v>1.2987012987012998</v>
      </c>
      <c r="D20" s="126">
        <f>(ABS((D18-D19)/D19))*100</f>
        <v>1.5151515151515165</v>
      </c>
    </row>
    <row r="21" spans="1:4">
      <c r="A21" s="107" t="s">
        <v>312</v>
      </c>
      <c r="B21" s="107" t="s">
        <v>313</v>
      </c>
      <c r="C21" s="147" t="s">
        <v>411</v>
      </c>
      <c r="D21" s="147" t="s">
        <v>411</v>
      </c>
    </row>
    <row r="22" spans="1:4">
      <c r="A22" s="71"/>
      <c r="B22" s="71"/>
      <c r="C22" s="71"/>
      <c r="D22" s="7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election sqref="A1:D1"/>
    </sheetView>
  </sheetViews>
  <sheetFormatPr defaultColWidth="9" defaultRowHeight="12"/>
  <cols>
    <col min="1" max="1" width="15.85546875" style="9" bestFit="1" customWidth="1"/>
    <col min="2" max="2" width="13.42578125" style="9" customWidth="1"/>
    <col min="3" max="3" width="16.140625" style="23" customWidth="1"/>
    <col min="4" max="4" width="9" style="152"/>
    <col min="5" max="16384" width="9" style="9"/>
  </cols>
  <sheetData>
    <row r="1" spans="1:4" ht="35.25" customHeight="1">
      <c r="A1" s="180" t="s">
        <v>400</v>
      </c>
      <c r="B1" s="181"/>
      <c r="C1" s="181"/>
      <c r="D1" s="181"/>
    </row>
    <row r="2" spans="1:4" s="21" customFormat="1" ht="12.75">
      <c r="A2" s="10" t="s">
        <v>67</v>
      </c>
      <c r="B2" s="10" t="s">
        <v>58</v>
      </c>
      <c r="C2" s="10" t="s">
        <v>68</v>
      </c>
      <c r="D2" s="10" t="s">
        <v>69</v>
      </c>
    </row>
    <row r="3" spans="1:4" s="21" customFormat="1" ht="12.75">
      <c r="A3" s="11" t="s">
        <v>149</v>
      </c>
      <c r="B3" s="11" t="s">
        <v>70</v>
      </c>
      <c r="C3" s="11">
        <v>2E-3</v>
      </c>
      <c r="D3" s="11" t="s">
        <v>71</v>
      </c>
    </row>
    <row r="4" spans="1:4" s="21" customFormat="1" ht="12.75">
      <c r="A4" s="11" t="s">
        <v>149</v>
      </c>
      <c r="B4" s="11" t="s">
        <v>126</v>
      </c>
      <c r="C4" s="11">
        <v>0.01</v>
      </c>
      <c r="D4" s="11" t="s">
        <v>97</v>
      </c>
    </row>
    <row r="5" spans="1:4" s="21" customFormat="1" ht="12.75">
      <c r="A5" s="11" t="s">
        <v>149</v>
      </c>
      <c r="B5" s="11" t="s">
        <v>72</v>
      </c>
      <c r="C5" s="11">
        <v>0.1</v>
      </c>
      <c r="D5" s="11" t="s">
        <v>71</v>
      </c>
    </row>
    <row r="6" spans="1:4" s="21" customFormat="1" ht="12.75">
      <c r="A6" s="11" t="s">
        <v>149</v>
      </c>
      <c r="B6" s="11" t="s">
        <v>286</v>
      </c>
      <c r="C6" s="11">
        <v>0.5</v>
      </c>
      <c r="D6" s="11" t="s">
        <v>98</v>
      </c>
    </row>
    <row r="7" spans="1:4" s="21" customFormat="1" ht="12.75">
      <c r="A7" s="11" t="s">
        <v>149</v>
      </c>
      <c r="B7" s="11" t="s">
        <v>124</v>
      </c>
      <c r="C7" s="11">
        <v>1</v>
      </c>
      <c r="D7" s="11" t="s">
        <v>71</v>
      </c>
    </row>
    <row r="8" spans="1:4" s="21" customFormat="1" ht="12.75">
      <c r="A8" s="11" t="s">
        <v>149</v>
      </c>
      <c r="B8" s="11" t="s">
        <v>103</v>
      </c>
      <c r="C8" s="11">
        <v>0.5</v>
      </c>
      <c r="D8" s="11" t="s">
        <v>71</v>
      </c>
    </row>
    <row r="9" spans="1:4" s="21" customFormat="1" ht="12.75">
      <c r="A9" s="11" t="s">
        <v>149</v>
      </c>
      <c r="B9" s="11" t="s">
        <v>123</v>
      </c>
      <c r="C9" s="11">
        <v>0.1</v>
      </c>
      <c r="D9" s="11" t="s">
        <v>71</v>
      </c>
    </row>
    <row r="10" spans="1:4" s="21" customFormat="1" ht="12.75">
      <c r="A10" s="11" t="s">
        <v>149</v>
      </c>
      <c r="B10" s="11" t="s">
        <v>148</v>
      </c>
      <c r="C10" s="11">
        <v>0.02</v>
      </c>
      <c r="D10" s="11" t="s">
        <v>71</v>
      </c>
    </row>
    <row r="11" spans="1:4" s="21" customFormat="1" ht="12.75">
      <c r="A11" s="11" t="s">
        <v>149</v>
      </c>
      <c r="B11" s="11" t="s">
        <v>104</v>
      </c>
      <c r="C11" s="11">
        <v>0.01</v>
      </c>
      <c r="D11" s="11" t="s">
        <v>97</v>
      </c>
    </row>
    <row r="12" spans="1:4" s="21" customFormat="1" ht="12.75">
      <c r="A12" s="11" t="s">
        <v>149</v>
      </c>
      <c r="B12" s="11" t="s">
        <v>142</v>
      </c>
      <c r="C12" s="11">
        <v>0.01</v>
      </c>
      <c r="D12" s="11" t="s">
        <v>71</v>
      </c>
    </row>
    <row r="13" spans="1:4" s="21" customFormat="1" ht="12.75">
      <c r="A13" s="11" t="s">
        <v>149</v>
      </c>
      <c r="B13" s="11" t="s">
        <v>73</v>
      </c>
      <c r="C13" s="11">
        <v>0.01</v>
      </c>
      <c r="D13" s="11" t="s">
        <v>71</v>
      </c>
    </row>
    <row r="14" spans="1:4" s="21" customFormat="1" ht="12.75">
      <c r="A14" s="11" t="s">
        <v>149</v>
      </c>
      <c r="B14" s="11" t="s">
        <v>74</v>
      </c>
      <c r="C14" s="11">
        <v>0.1</v>
      </c>
      <c r="D14" s="11" t="s">
        <v>71</v>
      </c>
    </row>
    <row r="15" spans="1:4" s="21" customFormat="1" ht="12.75">
      <c r="A15" s="11" t="s">
        <v>149</v>
      </c>
      <c r="B15" s="11" t="s">
        <v>105</v>
      </c>
      <c r="C15" s="11">
        <v>1</v>
      </c>
      <c r="D15" s="11" t="s">
        <v>71</v>
      </c>
    </row>
    <row r="16" spans="1:4" s="21" customFormat="1" ht="12.75">
      <c r="A16" s="11" t="s">
        <v>149</v>
      </c>
      <c r="B16" s="11" t="s">
        <v>75</v>
      </c>
      <c r="C16" s="11">
        <v>0.02</v>
      </c>
      <c r="D16" s="11" t="s">
        <v>71</v>
      </c>
    </row>
    <row r="17" spans="1:4" s="21" customFormat="1" ht="12.75">
      <c r="A17" s="11" t="s">
        <v>149</v>
      </c>
      <c r="B17" s="11" t="s">
        <v>130</v>
      </c>
      <c r="C17" s="11">
        <v>0.2</v>
      </c>
      <c r="D17" s="11" t="s">
        <v>71</v>
      </c>
    </row>
    <row r="18" spans="1:4" s="21" customFormat="1" ht="12.75">
      <c r="A18" s="11" t="s">
        <v>149</v>
      </c>
      <c r="B18" s="11" t="s">
        <v>137</v>
      </c>
      <c r="C18" s="11">
        <v>0.1</v>
      </c>
      <c r="D18" s="11" t="s">
        <v>71</v>
      </c>
    </row>
    <row r="19" spans="1:4" s="21" customFormat="1" ht="12.75">
      <c r="A19" s="11" t="s">
        <v>149</v>
      </c>
      <c r="B19" s="11" t="s">
        <v>139</v>
      </c>
      <c r="C19" s="11">
        <v>0.1</v>
      </c>
      <c r="D19" s="11" t="s">
        <v>71</v>
      </c>
    </row>
    <row r="20" spans="1:4" s="21" customFormat="1" ht="12.75">
      <c r="A20" s="11" t="s">
        <v>149</v>
      </c>
      <c r="B20" s="11" t="s">
        <v>76</v>
      </c>
      <c r="C20" s="11">
        <v>0.1</v>
      </c>
      <c r="D20" s="11" t="s">
        <v>71</v>
      </c>
    </row>
    <row r="21" spans="1:4" s="21" customFormat="1" ht="12.75">
      <c r="A21" s="11" t="s">
        <v>149</v>
      </c>
      <c r="B21" s="11" t="s">
        <v>96</v>
      </c>
      <c r="C21" s="11">
        <v>0.01</v>
      </c>
      <c r="D21" s="11" t="s">
        <v>97</v>
      </c>
    </row>
    <row r="22" spans="1:4" s="21" customFormat="1" ht="12.75">
      <c r="A22" s="11" t="s">
        <v>149</v>
      </c>
      <c r="B22" s="11" t="s">
        <v>131</v>
      </c>
      <c r="C22" s="11">
        <v>0.02</v>
      </c>
      <c r="D22" s="11" t="s">
        <v>71</v>
      </c>
    </row>
    <row r="23" spans="1:4" s="21" customFormat="1" ht="12.75">
      <c r="A23" s="11" t="s">
        <v>149</v>
      </c>
      <c r="B23" s="11" t="s">
        <v>136</v>
      </c>
      <c r="C23" s="11">
        <v>0.1</v>
      </c>
      <c r="D23" s="11" t="s">
        <v>71</v>
      </c>
    </row>
    <row r="24" spans="1:4" s="21" customFormat="1" ht="12.75">
      <c r="A24" s="11" t="s">
        <v>149</v>
      </c>
      <c r="B24" s="11" t="s">
        <v>132</v>
      </c>
      <c r="C24" s="11">
        <v>0.1</v>
      </c>
      <c r="D24" s="11" t="s">
        <v>71</v>
      </c>
    </row>
    <row r="25" spans="1:4" s="21" customFormat="1" ht="13.5" customHeight="1">
      <c r="A25" s="11" t="s">
        <v>149</v>
      </c>
      <c r="B25" s="11" t="s">
        <v>77</v>
      </c>
      <c r="C25" s="11">
        <v>0.1</v>
      </c>
      <c r="D25" s="11" t="s">
        <v>71</v>
      </c>
    </row>
    <row r="26" spans="1:4" s="21" customFormat="1" ht="12.75">
      <c r="A26" s="13" t="s">
        <v>149</v>
      </c>
      <c r="B26" s="13" t="s">
        <v>78</v>
      </c>
      <c r="C26" s="13">
        <v>10</v>
      </c>
      <c r="D26" s="13" t="s">
        <v>98</v>
      </c>
    </row>
    <row r="27" spans="1:4" s="21" customFormat="1" ht="12.75">
      <c r="A27" s="11" t="s">
        <v>149</v>
      </c>
      <c r="B27" s="11" t="s">
        <v>138</v>
      </c>
      <c r="C27" s="11">
        <v>0.1</v>
      </c>
      <c r="D27" s="11" t="s">
        <v>71</v>
      </c>
    </row>
    <row r="28" spans="1:4" s="21" customFormat="1" ht="12.75">
      <c r="A28" s="11" t="s">
        <v>149</v>
      </c>
      <c r="B28" s="11" t="s">
        <v>143</v>
      </c>
      <c r="C28" s="11">
        <v>0.02</v>
      </c>
      <c r="D28" s="11" t="s">
        <v>71</v>
      </c>
    </row>
    <row r="29" spans="1:4" s="21" customFormat="1" ht="12.75">
      <c r="A29" s="11" t="s">
        <v>149</v>
      </c>
      <c r="B29" s="11" t="s">
        <v>127</v>
      </c>
      <c r="C29" s="11">
        <v>0.01</v>
      </c>
      <c r="D29" s="11" t="s">
        <v>97</v>
      </c>
    </row>
    <row r="30" spans="1:4" s="21" customFormat="1" ht="12.75">
      <c r="A30" s="11" t="s">
        <v>149</v>
      </c>
      <c r="B30" s="11" t="s">
        <v>101</v>
      </c>
      <c r="C30" s="11">
        <v>0.5</v>
      </c>
      <c r="D30" s="11" t="s">
        <v>71</v>
      </c>
    </row>
    <row r="31" spans="1:4" s="21" customFormat="1" ht="12.75">
      <c r="A31" s="11" t="s">
        <v>149</v>
      </c>
      <c r="B31" s="11" t="s">
        <v>122</v>
      </c>
      <c r="C31" s="11">
        <v>0.1</v>
      </c>
      <c r="D31" s="11" t="s">
        <v>71</v>
      </c>
    </row>
    <row r="32" spans="1:4" s="21" customFormat="1" ht="12.75">
      <c r="A32" s="11" t="s">
        <v>149</v>
      </c>
      <c r="B32" s="11" t="s">
        <v>106</v>
      </c>
      <c r="C32" s="11">
        <v>0.1</v>
      </c>
      <c r="D32" s="11" t="s">
        <v>71</v>
      </c>
    </row>
    <row r="33" spans="1:4" s="21" customFormat="1" ht="12.75">
      <c r="A33" s="11" t="s">
        <v>149</v>
      </c>
      <c r="B33" s="11" t="s">
        <v>125</v>
      </c>
      <c r="C33" s="11">
        <v>0.01</v>
      </c>
      <c r="D33" s="11" t="s">
        <v>97</v>
      </c>
    </row>
    <row r="34" spans="1:4" s="21" customFormat="1" ht="12.75">
      <c r="A34" s="11" t="s">
        <v>149</v>
      </c>
      <c r="B34" s="11" t="s">
        <v>129</v>
      </c>
      <c r="C34" s="11">
        <v>1</v>
      </c>
      <c r="D34" s="11" t="s">
        <v>71</v>
      </c>
    </row>
    <row r="35" spans="1:4" s="21" customFormat="1" ht="12.75">
      <c r="A35" s="11" t="s">
        <v>149</v>
      </c>
      <c r="B35" s="11" t="s">
        <v>79</v>
      </c>
      <c r="C35" s="11">
        <v>0.01</v>
      </c>
      <c r="D35" s="11" t="s">
        <v>71</v>
      </c>
    </row>
    <row r="36" spans="1:4" s="21" customFormat="1" ht="12.75">
      <c r="A36" s="11" t="s">
        <v>149</v>
      </c>
      <c r="B36" s="11" t="s">
        <v>99</v>
      </c>
      <c r="C36" s="11">
        <v>1E-3</v>
      </c>
      <c r="D36" s="11" t="s">
        <v>97</v>
      </c>
    </row>
    <row r="37" spans="1:4" s="21" customFormat="1" ht="12.75">
      <c r="A37" s="11" t="s">
        <v>149</v>
      </c>
      <c r="B37" s="11" t="s">
        <v>141</v>
      </c>
      <c r="C37" s="11">
        <v>0.1</v>
      </c>
      <c r="D37" s="11" t="s">
        <v>71</v>
      </c>
    </row>
    <row r="38" spans="1:4" s="21" customFormat="1" ht="12.75">
      <c r="A38" s="11" t="s">
        <v>149</v>
      </c>
      <c r="B38" s="11" t="s">
        <v>80</v>
      </c>
      <c r="C38" s="11">
        <v>0.02</v>
      </c>
      <c r="D38" s="11" t="s">
        <v>71</v>
      </c>
    </row>
    <row r="39" spans="1:4" s="21" customFormat="1" ht="12.75">
      <c r="A39" s="11" t="s">
        <v>149</v>
      </c>
      <c r="B39" s="11" t="s">
        <v>81</v>
      </c>
      <c r="C39" s="11">
        <v>0.1</v>
      </c>
      <c r="D39" s="11" t="s">
        <v>71</v>
      </c>
    </row>
    <row r="40" spans="1:4" s="21" customFormat="1" ht="12.75">
      <c r="A40" s="11" t="s">
        <v>228</v>
      </c>
      <c r="B40" s="11" t="s">
        <v>289</v>
      </c>
      <c r="C40" s="11">
        <v>1E-3</v>
      </c>
      <c r="D40" s="11" t="s">
        <v>97</v>
      </c>
    </row>
    <row r="41" spans="1:4" s="21" customFormat="1" ht="12.75">
      <c r="A41" s="11" t="s">
        <v>149</v>
      </c>
      <c r="B41" s="11" t="s">
        <v>147</v>
      </c>
      <c r="C41" s="11">
        <v>0.1</v>
      </c>
      <c r="D41" s="11" t="s">
        <v>71</v>
      </c>
    </row>
    <row r="42" spans="1:4" s="21" customFormat="1" ht="12.75">
      <c r="A42" s="11" t="s">
        <v>149</v>
      </c>
      <c r="B42" s="11" t="s">
        <v>135</v>
      </c>
      <c r="C42" s="11">
        <v>0.1</v>
      </c>
      <c r="D42" s="11" t="s">
        <v>71</v>
      </c>
    </row>
    <row r="43" spans="1:4" s="21" customFormat="1" ht="12.75">
      <c r="A43" s="11" t="s">
        <v>149</v>
      </c>
      <c r="B43" s="11" t="s">
        <v>82</v>
      </c>
      <c r="C43" s="11">
        <v>0.1</v>
      </c>
      <c r="D43" s="11" t="s">
        <v>71</v>
      </c>
    </row>
    <row r="44" spans="1:4" s="21" customFormat="1" ht="12.75">
      <c r="A44" s="11" t="s">
        <v>149</v>
      </c>
      <c r="B44" s="11" t="s">
        <v>145</v>
      </c>
      <c r="C44" s="11">
        <v>1E-3</v>
      </c>
      <c r="D44" s="11" t="s">
        <v>71</v>
      </c>
    </row>
    <row r="45" spans="1:4" s="21" customFormat="1" ht="12.75">
      <c r="A45" s="11" t="s">
        <v>228</v>
      </c>
      <c r="B45" s="11" t="s">
        <v>288</v>
      </c>
      <c r="C45" s="11">
        <v>1E-3</v>
      </c>
      <c r="D45" s="11" t="s">
        <v>97</v>
      </c>
    </row>
    <row r="46" spans="1:4" s="21" customFormat="1" ht="12.75">
      <c r="A46" s="11" t="s">
        <v>149</v>
      </c>
      <c r="B46" s="11" t="s">
        <v>83</v>
      </c>
      <c r="C46" s="11">
        <v>0.02</v>
      </c>
      <c r="D46" s="11" t="s">
        <v>71</v>
      </c>
    </row>
    <row r="47" spans="1:4" s="21" customFormat="1" ht="12.75">
      <c r="A47" s="11" t="s">
        <v>149</v>
      </c>
      <c r="B47" s="11" t="s">
        <v>234</v>
      </c>
      <c r="C47" s="11">
        <v>0.1</v>
      </c>
      <c r="D47" s="11" t="s">
        <v>71</v>
      </c>
    </row>
    <row r="48" spans="1:4" s="21" customFormat="1" ht="12.75">
      <c r="A48" s="11" t="s">
        <v>149</v>
      </c>
      <c r="B48" s="11" t="s">
        <v>84</v>
      </c>
      <c r="C48" s="11">
        <v>0.1</v>
      </c>
      <c r="D48" s="11" t="s">
        <v>71</v>
      </c>
    </row>
    <row r="49" spans="1:4" s="21" customFormat="1" ht="12.75">
      <c r="A49" s="11" t="s">
        <v>149</v>
      </c>
      <c r="B49" s="11" t="s">
        <v>85</v>
      </c>
      <c r="C49" s="11">
        <v>0.1</v>
      </c>
      <c r="D49" s="11" t="s">
        <v>71</v>
      </c>
    </row>
    <row r="50" spans="1:4" s="21" customFormat="1" ht="12.75">
      <c r="A50" s="11" t="s">
        <v>149</v>
      </c>
      <c r="B50" s="11" t="s">
        <v>86</v>
      </c>
      <c r="C50" s="11">
        <v>0.05</v>
      </c>
      <c r="D50" s="11" t="s">
        <v>71</v>
      </c>
    </row>
    <row r="51" spans="1:4" s="21" customFormat="1" ht="12.75">
      <c r="A51" s="11" t="s">
        <v>149</v>
      </c>
      <c r="B51" s="11" t="s">
        <v>100</v>
      </c>
      <c r="C51" s="11">
        <v>0.5</v>
      </c>
      <c r="D51" s="11" t="s">
        <v>71</v>
      </c>
    </row>
    <row r="52" spans="1:4" s="21" customFormat="1" ht="12.75">
      <c r="A52" s="11" t="s">
        <v>149</v>
      </c>
      <c r="B52" s="11" t="s">
        <v>87</v>
      </c>
      <c r="C52" s="11">
        <v>0.05</v>
      </c>
      <c r="D52" s="11" t="s">
        <v>71</v>
      </c>
    </row>
    <row r="53" spans="1:4" s="21" customFormat="1" ht="12.75">
      <c r="A53" s="11" t="s">
        <v>149</v>
      </c>
      <c r="B53" s="11" t="s">
        <v>88</v>
      </c>
      <c r="C53" s="11">
        <v>0.1</v>
      </c>
      <c r="D53" s="11" t="s">
        <v>71</v>
      </c>
    </row>
    <row r="54" spans="1:4" s="21" customFormat="1" ht="12.75">
      <c r="A54" s="11" t="s">
        <v>149</v>
      </c>
      <c r="B54" s="11" t="s">
        <v>144</v>
      </c>
      <c r="C54" s="11">
        <v>0.02</v>
      </c>
      <c r="D54" s="11" t="s">
        <v>71</v>
      </c>
    </row>
    <row r="55" spans="1:4" s="21" customFormat="1" ht="12.75">
      <c r="A55" s="11" t="s">
        <v>149</v>
      </c>
      <c r="B55" s="11" t="s">
        <v>89</v>
      </c>
      <c r="C55" s="11">
        <v>0.1</v>
      </c>
      <c r="D55" s="11" t="s">
        <v>71</v>
      </c>
    </row>
    <row r="56" spans="1:4" s="21" customFormat="1" ht="12.75">
      <c r="A56" s="11" t="s">
        <v>228</v>
      </c>
      <c r="B56" s="11" t="s">
        <v>287</v>
      </c>
      <c r="C56" s="11">
        <v>0.01</v>
      </c>
      <c r="D56" s="11" t="s">
        <v>97</v>
      </c>
    </row>
    <row r="57" spans="1:4" s="21" customFormat="1" ht="12.75">
      <c r="A57" s="11" t="s">
        <v>149</v>
      </c>
      <c r="B57" s="11" t="s">
        <v>146</v>
      </c>
      <c r="C57" s="11">
        <v>0.02</v>
      </c>
      <c r="D57" s="11" t="s">
        <v>71</v>
      </c>
    </row>
    <row r="58" spans="1:4" s="21" customFormat="1" ht="12.75">
      <c r="A58" s="11" t="s">
        <v>149</v>
      </c>
      <c r="B58" s="11" t="s">
        <v>140</v>
      </c>
      <c r="C58" s="11">
        <v>0.1</v>
      </c>
      <c r="D58" s="11" t="s">
        <v>71</v>
      </c>
    </row>
    <row r="59" spans="1:4" s="21" customFormat="1" ht="12.75">
      <c r="A59" s="11" t="s">
        <v>149</v>
      </c>
      <c r="B59" s="11" t="s">
        <v>90</v>
      </c>
      <c r="C59" s="11">
        <v>0.1</v>
      </c>
      <c r="D59" s="11" t="s">
        <v>71</v>
      </c>
    </row>
    <row r="60" spans="1:4" s="21" customFormat="1" ht="12.75">
      <c r="A60" s="11" t="s">
        <v>149</v>
      </c>
      <c r="B60" s="11" t="s">
        <v>128</v>
      </c>
      <c r="C60" s="11">
        <v>1</v>
      </c>
      <c r="D60" s="11" t="s">
        <v>71</v>
      </c>
    </row>
    <row r="61" spans="1:4" s="21" customFormat="1" ht="12.75">
      <c r="A61" s="11" t="s">
        <v>149</v>
      </c>
      <c r="B61" s="11" t="s">
        <v>91</v>
      </c>
      <c r="C61" s="11">
        <v>0.1</v>
      </c>
      <c r="D61" s="11" t="s">
        <v>71</v>
      </c>
    </row>
    <row r="62" spans="1:4" s="21" customFormat="1" ht="12.75">
      <c r="A62" s="11" t="s">
        <v>149</v>
      </c>
      <c r="B62" s="11" t="s">
        <v>133</v>
      </c>
      <c r="C62" s="11">
        <v>0.01</v>
      </c>
      <c r="D62" s="11" t="s">
        <v>71</v>
      </c>
    </row>
    <row r="63" spans="1:4" s="21" customFormat="1" ht="12.75">
      <c r="A63" s="11" t="s">
        <v>149</v>
      </c>
      <c r="B63" s="11" t="s">
        <v>92</v>
      </c>
      <c r="C63" s="11">
        <v>0.1</v>
      </c>
      <c r="D63" s="11" t="s">
        <v>71</v>
      </c>
    </row>
    <row r="64" spans="1:4" s="21" customFormat="1" ht="12.75">
      <c r="A64" s="11" t="s">
        <v>149</v>
      </c>
      <c r="B64" s="11" t="s">
        <v>93</v>
      </c>
      <c r="C64" s="11">
        <v>0.1</v>
      </c>
      <c r="D64" s="11" t="s">
        <v>71</v>
      </c>
    </row>
    <row r="65" spans="1:4" s="21" customFormat="1" ht="12.75">
      <c r="A65" s="15" t="s">
        <v>149</v>
      </c>
      <c r="B65" s="15" t="s">
        <v>134</v>
      </c>
      <c r="C65" s="15">
        <v>0.1</v>
      </c>
      <c r="D65" s="15" t="s">
        <v>71</v>
      </c>
    </row>
  </sheetData>
  <sortState ref="A3:F65">
    <sortCondition ref="B3:B65"/>
  </sortState>
  <mergeCells count="1">
    <mergeCell ref="A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9"/>
  <sheetViews>
    <sheetView workbookViewId="0"/>
  </sheetViews>
  <sheetFormatPr defaultColWidth="9.140625" defaultRowHeight="12.75"/>
  <cols>
    <col min="1" max="1" width="23.85546875" style="4" customWidth="1"/>
    <col min="2" max="2" width="9.7109375" style="4" bestFit="1" customWidth="1"/>
    <col min="3" max="3" width="8" style="19" customWidth="1"/>
    <col min="4" max="4" width="9" style="20" customWidth="1"/>
    <col min="5" max="5" width="12.140625" style="20" customWidth="1"/>
    <col min="6" max="6" width="13.42578125" style="4" customWidth="1"/>
    <col min="7" max="7" width="15" style="4" customWidth="1"/>
    <col min="8" max="8" width="12.140625" style="4" customWidth="1"/>
    <col min="9" max="9" width="8.5703125" style="4" customWidth="1"/>
    <col min="10" max="10" width="24" style="4" bestFit="1" customWidth="1"/>
    <col min="11" max="11" width="7.5703125" style="4" bestFit="1" customWidth="1"/>
    <col min="12" max="12" width="7" style="4" bestFit="1" customWidth="1"/>
    <col min="13" max="13" width="7.28515625" style="4" bestFit="1" customWidth="1"/>
    <col min="14" max="16384" width="9.140625" style="4"/>
  </cols>
  <sheetData>
    <row r="1" spans="1:73" s="40" customFormat="1" ht="20.25" customHeight="1">
      <c r="A1" s="38" t="s">
        <v>401</v>
      </c>
      <c r="B1" s="38"/>
      <c r="C1" s="39"/>
      <c r="D1" s="39"/>
      <c r="E1" s="39"/>
      <c r="F1" s="39"/>
      <c r="J1" s="39"/>
      <c r="S1" s="41"/>
    </row>
    <row r="2" spans="1:73">
      <c r="A2" s="5" t="s">
        <v>107</v>
      </c>
      <c r="B2" s="5" t="s">
        <v>185</v>
      </c>
      <c r="C2" s="6" t="s">
        <v>186</v>
      </c>
      <c r="D2" s="6" t="s">
        <v>187</v>
      </c>
      <c r="E2" s="7" t="s">
        <v>117</v>
      </c>
      <c r="F2" s="7" t="s">
        <v>118</v>
      </c>
      <c r="G2" s="7" t="s">
        <v>190</v>
      </c>
      <c r="H2" s="7" t="s">
        <v>191</v>
      </c>
      <c r="I2" s="7" t="s">
        <v>188</v>
      </c>
      <c r="J2" s="7" t="s">
        <v>178</v>
      </c>
      <c r="K2" s="18" t="s">
        <v>33</v>
      </c>
      <c r="L2" s="18" t="s">
        <v>180</v>
      </c>
      <c r="M2" s="18" t="s">
        <v>34</v>
      </c>
      <c r="N2" s="18" t="s">
        <v>296</v>
      </c>
      <c r="O2" s="18" t="s">
        <v>152</v>
      </c>
      <c r="P2" s="18" t="s">
        <v>35</v>
      </c>
      <c r="Q2" s="18" t="s">
        <v>151</v>
      </c>
      <c r="R2" s="18" t="s">
        <v>175</v>
      </c>
      <c r="S2" s="18" t="s">
        <v>102</v>
      </c>
      <c r="T2" s="18" t="s">
        <v>168</v>
      </c>
      <c r="U2" s="18" t="s">
        <v>51</v>
      </c>
      <c r="V2" s="18" t="s">
        <v>36</v>
      </c>
      <c r="W2" s="18" t="s">
        <v>37</v>
      </c>
      <c r="X2" s="18" t="s">
        <v>38</v>
      </c>
      <c r="Y2" s="18" t="s">
        <v>155</v>
      </c>
      <c r="Z2" s="18" t="s">
        <v>163</v>
      </c>
      <c r="AA2" s="18" t="s">
        <v>165</v>
      </c>
      <c r="AB2" s="18" t="s">
        <v>54</v>
      </c>
      <c r="AC2" s="18" t="s">
        <v>94</v>
      </c>
      <c r="AD2" s="18" t="s">
        <v>156</v>
      </c>
      <c r="AE2" s="18" t="s">
        <v>162</v>
      </c>
      <c r="AF2" s="18" t="s">
        <v>157</v>
      </c>
      <c r="AG2" s="18" t="s">
        <v>39</v>
      </c>
      <c r="AH2" s="18" t="s">
        <v>176</v>
      </c>
      <c r="AI2" s="18" t="s">
        <v>164</v>
      </c>
      <c r="AJ2" s="18" t="s">
        <v>169</v>
      </c>
      <c r="AK2" s="18" t="s">
        <v>181</v>
      </c>
      <c r="AL2" s="18" t="s">
        <v>50</v>
      </c>
      <c r="AM2" s="18" t="s">
        <v>150</v>
      </c>
      <c r="AN2" s="18" t="s">
        <v>57</v>
      </c>
      <c r="AO2" s="18" t="s">
        <v>179</v>
      </c>
      <c r="AP2" s="18" t="s">
        <v>154</v>
      </c>
      <c r="AQ2" s="18" t="s">
        <v>40</v>
      </c>
      <c r="AR2" s="18" t="s">
        <v>95</v>
      </c>
      <c r="AS2" s="18" t="s">
        <v>167</v>
      </c>
      <c r="AT2" s="18" t="s">
        <v>52</v>
      </c>
      <c r="AU2" s="18" t="s">
        <v>41</v>
      </c>
      <c r="AV2" s="18" t="s">
        <v>293</v>
      </c>
      <c r="AW2" s="18" t="s">
        <v>174</v>
      </c>
      <c r="AX2" s="18" t="s">
        <v>161</v>
      </c>
      <c r="AY2" s="18" t="s">
        <v>42</v>
      </c>
      <c r="AZ2" s="18" t="s">
        <v>172</v>
      </c>
      <c r="BA2" s="18" t="s">
        <v>294</v>
      </c>
      <c r="BB2" s="18" t="s">
        <v>43</v>
      </c>
      <c r="BC2" s="18" t="s">
        <v>251</v>
      </c>
      <c r="BD2" s="18" t="s">
        <v>44</v>
      </c>
      <c r="BE2" s="18" t="s">
        <v>53</v>
      </c>
      <c r="BF2" s="18" t="s">
        <v>170</v>
      </c>
      <c r="BG2" s="18" t="s">
        <v>158</v>
      </c>
      <c r="BH2" s="18" t="s">
        <v>45</v>
      </c>
      <c r="BI2" s="18" t="s">
        <v>55</v>
      </c>
      <c r="BJ2" s="18" t="s">
        <v>171</v>
      </c>
      <c r="BK2" s="18" t="s">
        <v>46</v>
      </c>
      <c r="BL2" s="18" t="s">
        <v>295</v>
      </c>
      <c r="BM2" s="18" t="s">
        <v>173</v>
      </c>
      <c r="BN2" s="18" t="s">
        <v>166</v>
      </c>
      <c r="BO2" s="18" t="s">
        <v>47</v>
      </c>
      <c r="BP2" s="18" t="s">
        <v>153</v>
      </c>
      <c r="BQ2" s="18" t="s">
        <v>48</v>
      </c>
      <c r="BR2" s="18" t="s">
        <v>159</v>
      </c>
      <c r="BS2" s="18" t="s">
        <v>56</v>
      </c>
      <c r="BT2" s="18" t="s">
        <v>49</v>
      </c>
      <c r="BU2" s="18" t="s">
        <v>160</v>
      </c>
    </row>
    <row r="3" spans="1:73">
      <c r="A3" s="111" t="s">
        <v>197</v>
      </c>
      <c r="B3" s="11">
        <v>14</v>
      </c>
      <c r="C3" s="46">
        <v>642624.15</v>
      </c>
      <c r="D3" s="46">
        <v>5774679.7699999996</v>
      </c>
      <c r="E3" s="47">
        <v>52.104256370000002</v>
      </c>
      <c r="F3" s="47">
        <v>-96.917508359999999</v>
      </c>
      <c r="G3" s="48">
        <v>0.3</v>
      </c>
      <c r="H3" s="48">
        <v>0.5</v>
      </c>
      <c r="I3" s="11" t="s">
        <v>177</v>
      </c>
      <c r="J3" s="11" t="s">
        <v>121</v>
      </c>
      <c r="K3" s="169">
        <v>2.7E-2</v>
      </c>
      <c r="L3" s="142">
        <v>0.56000000000000005</v>
      </c>
      <c r="M3" s="170">
        <v>1</v>
      </c>
      <c r="N3" s="170">
        <v>2.1</v>
      </c>
      <c r="O3" s="12">
        <v>3</v>
      </c>
      <c r="P3" s="170">
        <v>16.600000000000001</v>
      </c>
      <c r="Q3" s="170">
        <v>0.1</v>
      </c>
      <c r="R3" s="142">
        <v>0.06</v>
      </c>
      <c r="S3" s="142">
        <v>0.36</v>
      </c>
      <c r="T3" s="142">
        <v>0.06</v>
      </c>
      <c r="U3" s="170">
        <v>45.2</v>
      </c>
      <c r="V3" s="170">
        <v>2.1</v>
      </c>
      <c r="W3" s="12">
        <v>20</v>
      </c>
      <c r="X3" s="142">
        <v>0.32</v>
      </c>
      <c r="Y3" s="170">
        <v>8.4</v>
      </c>
      <c r="Z3" s="170">
        <v>1.1000000000000001</v>
      </c>
      <c r="AA3" s="170">
        <v>0.5</v>
      </c>
      <c r="AB3" s="170">
        <v>0.4</v>
      </c>
      <c r="AC3" s="142">
        <v>0.88</v>
      </c>
      <c r="AD3" s="142">
        <v>2.15</v>
      </c>
      <c r="AE3" s="170">
        <v>1.9</v>
      </c>
      <c r="AF3" s="170" t="s">
        <v>412</v>
      </c>
      <c r="AG3" s="170">
        <v>0.3</v>
      </c>
      <c r="AH3" s="12">
        <v>30</v>
      </c>
      <c r="AI3" s="12">
        <v>0.2</v>
      </c>
      <c r="AJ3" s="12" t="s">
        <v>413</v>
      </c>
      <c r="AK3" s="12">
        <v>0.03</v>
      </c>
      <c r="AL3" s="170">
        <v>24.5</v>
      </c>
      <c r="AM3" s="170">
        <v>6.5</v>
      </c>
      <c r="AN3" s="170" t="s">
        <v>412</v>
      </c>
      <c r="AO3" s="142">
        <v>0.2</v>
      </c>
      <c r="AP3" s="12">
        <v>100</v>
      </c>
      <c r="AQ3" s="142">
        <v>0.13</v>
      </c>
      <c r="AR3" s="169">
        <v>2.5000000000000001E-2</v>
      </c>
      <c r="AS3" s="170">
        <v>1.8</v>
      </c>
      <c r="AT3" s="170">
        <v>17.3</v>
      </c>
      <c r="AU3" s="170">
        <v>6.7</v>
      </c>
      <c r="AV3" s="169">
        <v>0.05</v>
      </c>
      <c r="AW3" s="170">
        <v>5.4</v>
      </c>
      <c r="AX3" s="170">
        <v>4.5</v>
      </c>
      <c r="AY3" s="170">
        <v>2.7</v>
      </c>
      <c r="AZ3" s="12" t="s">
        <v>414</v>
      </c>
      <c r="BA3" s="12">
        <v>5.0000000000000001E-3</v>
      </c>
      <c r="BB3" s="142">
        <v>0.02</v>
      </c>
      <c r="BC3" s="170">
        <v>2</v>
      </c>
      <c r="BD3" s="170">
        <v>0.2</v>
      </c>
      <c r="BE3" s="170">
        <v>2.4</v>
      </c>
      <c r="BF3" s="142">
        <v>2.19</v>
      </c>
      <c r="BG3" s="170">
        <v>22.4</v>
      </c>
      <c r="BH3" s="12" t="s">
        <v>415</v>
      </c>
      <c r="BI3" s="170">
        <v>0.2</v>
      </c>
      <c r="BJ3" s="12" t="s">
        <v>413</v>
      </c>
      <c r="BK3" s="170">
        <v>8.9</v>
      </c>
      <c r="BL3" s="142">
        <v>0.11</v>
      </c>
      <c r="BM3" s="142">
        <v>0.05</v>
      </c>
      <c r="BN3" s="170" t="s">
        <v>412</v>
      </c>
      <c r="BO3" s="170">
        <v>1</v>
      </c>
      <c r="BP3" s="12">
        <v>19</v>
      </c>
      <c r="BQ3" s="170">
        <v>0.2</v>
      </c>
      <c r="BR3" s="142">
        <v>5.52</v>
      </c>
      <c r="BS3" s="170">
        <v>0.4</v>
      </c>
      <c r="BT3" s="170">
        <v>10.4</v>
      </c>
      <c r="BU3" s="170">
        <v>10.1</v>
      </c>
    </row>
    <row r="4" spans="1:73">
      <c r="A4" s="111" t="s">
        <v>198</v>
      </c>
      <c r="B4" s="11">
        <v>14</v>
      </c>
      <c r="C4" s="46">
        <v>688017.87</v>
      </c>
      <c r="D4" s="46">
        <v>5681677.1699999999</v>
      </c>
      <c r="E4" s="47">
        <v>51.255408080000002</v>
      </c>
      <c r="F4" s="47">
        <v>-96.305488729999993</v>
      </c>
      <c r="G4" s="48">
        <v>0.6</v>
      </c>
      <c r="H4" s="48">
        <v>0.8</v>
      </c>
      <c r="I4" s="11" t="s">
        <v>177</v>
      </c>
      <c r="J4" s="11" t="s">
        <v>121</v>
      </c>
      <c r="K4" s="169">
        <v>4.3999999999999997E-2</v>
      </c>
      <c r="L4" s="142">
        <v>1.8</v>
      </c>
      <c r="M4" s="170">
        <v>2</v>
      </c>
      <c r="N4" s="170">
        <v>11.2</v>
      </c>
      <c r="O4" s="12">
        <v>14</v>
      </c>
      <c r="P4" s="170">
        <v>110</v>
      </c>
      <c r="Q4" s="170">
        <v>0.5</v>
      </c>
      <c r="R4" s="142">
        <v>0.16</v>
      </c>
      <c r="S4" s="142">
        <v>0.54</v>
      </c>
      <c r="T4" s="142">
        <v>0.01</v>
      </c>
      <c r="U4" s="170">
        <v>71.099999999999994</v>
      </c>
      <c r="V4" s="170">
        <v>9.3000000000000007</v>
      </c>
      <c r="W4" s="12">
        <v>73</v>
      </c>
      <c r="X4" s="142">
        <v>1.68</v>
      </c>
      <c r="Y4" s="170">
        <v>27.2</v>
      </c>
      <c r="Z4" s="170">
        <v>3</v>
      </c>
      <c r="AA4" s="170">
        <v>1.6</v>
      </c>
      <c r="AB4" s="170">
        <v>1.1000000000000001</v>
      </c>
      <c r="AC4" s="142">
        <v>2.5099999999999998</v>
      </c>
      <c r="AD4" s="142">
        <v>5.35</v>
      </c>
      <c r="AE4" s="170">
        <v>4.5999999999999996</v>
      </c>
      <c r="AF4" s="170" t="s">
        <v>412</v>
      </c>
      <c r="AG4" s="170">
        <v>0.4</v>
      </c>
      <c r="AH4" s="12">
        <v>100</v>
      </c>
      <c r="AI4" s="12">
        <v>0.6</v>
      </c>
      <c r="AJ4" s="12" t="s">
        <v>413</v>
      </c>
      <c r="AK4" s="12">
        <v>0.22</v>
      </c>
      <c r="AL4" s="170">
        <v>40.5</v>
      </c>
      <c r="AM4" s="170">
        <v>23.1</v>
      </c>
      <c r="AN4" s="170">
        <v>0.2</v>
      </c>
      <c r="AO4" s="12">
        <v>0.85</v>
      </c>
      <c r="AP4" s="12">
        <v>254</v>
      </c>
      <c r="AQ4" s="142">
        <v>0.22</v>
      </c>
      <c r="AR4" s="169">
        <v>0.04</v>
      </c>
      <c r="AS4" s="170">
        <v>0.9</v>
      </c>
      <c r="AT4" s="170">
        <v>33.9</v>
      </c>
      <c r="AU4" s="170">
        <v>62.9</v>
      </c>
      <c r="AV4" s="169">
        <v>6.6000000000000003E-2</v>
      </c>
      <c r="AW4" s="170">
        <v>7.9</v>
      </c>
      <c r="AX4" s="170">
        <v>8.8000000000000007</v>
      </c>
      <c r="AY4" s="170">
        <v>18.3</v>
      </c>
      <c r="AZ4" s="12" t="s">
        <v>414</v>
      </c>
      <c r="BA4" s="12">
        <v>5.0000000000000001E-3</v>
      </c>
      <c r="BB4" s="142">
        <v>0.09</v>
      </c>
      <c r="BC4" s="170">
        <v>5</v>
      </c>
      <c r="BD4" s="170" t="s">
        <v>412</v>
      </c>
      <c r="BE4" s="170">
        <v>5.2</v>
      </c>
      <c r="BF4" s="142">
        <v>2.76</v>
      </c>
      <c r="BG4" s="170">
        <v>35.9</v>
      </c>
      <c r="BH4" s="12" t="s">
        <v>415</v>
      </c>
      <c r="BI4" s="170">
        <v>0.5</v>
      </c>
      <c r="BJ4" s="12">
        <v>0.02</v>
      </c>
      <c r="BK4" s="170">
        <v>11</v>
      </c>
      <c r="BL4" s="142">
        <v>0.16</v>
      </c>
      <c r="BM4" s="142">
        <v>0.21</v>
      </c>
      <c r="BN4" s="170">
        <v>0.2</v>
      </c>
      <c r="BO4" s="170">
        <v>1</v>
      </c>
      <c r="BP4" s="12">
        <v>51</v>
      </c>
      <c r="BQ4" s="170">
        <v>0.4</v>
      </c>
      <c r="BR4" s="142">
        <v>14.9</v>
      </c>
      <c r="BS4" s="170">
        <v>1.3</v>
      </c>
      <c r="BT4" s="170">
        <v>39.5</v>
      </c>
      <c r="BU4" s="170">
        <v>15.9</v>
      </c>
    </row>
    <row r="5" spans="1:73">
      <c r="A5" s="111" t="s">
        <v>199</v>
      </c>
      <c r="B5" s="11">
        <v>14</v>
      </c>
      <c r="C5" s="46">
        <v>691796.79</v>
      </c>
      <c r="D5" s="46">
        <v>5676242.8600000003</v>
      </c>
      <c r="E5" s="47">
        <v>51.205339739999999</v>
      </c>
      <c r="F5" s="47">
        <v>-96.254307089999998</v>
      </c>
      <c r="G5" s="48">
        <v>1.1000000000000001</v>
      </c>
      <c r="H5" s="48">
        <v>1.4</v>
      </c>
      <c r="I5" s="11" t="s">
        <v>177</v>
      </c>
      <c r="J5" s="11" t="s">
        <v>121</v>
      </c>
      <c r="K5" s="169">
        <v>3.2000000000000001E-2</v>
      </c>
      <c r="L5" s="142">
        <v>0.96</v>
      </c>
      <c r="M5" s="170">
        <v>1.1000000000000001</v>
      </c>
      <c r="N5" s="170">
        <v>1.7</v>
      </c>
      <c r="O5" s="12">
        <v>5</v>
      </c>
      <c r="P5" s="170">
        <v>36.6</v>
      </c>
      <c r="Q5" s="170">
        <v>0.2</v>
      </c>
      <c r="R5" s="142">
        <v>0.09</v>
      </c>
      <c r="S5" s="142">
        <v>0.49</v>
      </c>
      <c r="T5" s="142">
        <v>0.06</v>
      </c>
      <c r="U5" s="170">
        <v>42.1</v>
      </c>
      <c r="V5" s="170">
        <v>5.3</v>
      </c>
      <c r="W5" s="12">
        <v>28</v>
      </c>
      <c r="X5" s="142">
        <v>0.76</v>
      </c>
      <c r="Y5" s="170">
        <v>10.8</v>
      </c>
      <c r="Z5" s="170">
        <v>1.3</v>
      </c>
      <c r="AA5" s="170">
        <v>0.7</v>
      </c>
      <c r="AB5" s="170">
        <v>0.5</v>
      </c>
      <c r="AC5" s="142">
        <v>2.14</v>
      </c>
      <c r="AD5" s="142">
        <v>3.38</v>
      </c>
      <c r="AE5" s="170">
        <v>1.9</v>
      </c>
      <c r="AF5" s="170" t="s">
        <v>412</v>
      </c>
      <c r="AG5" s="170">
        <v>0.2</v>
      </c>
      <c r="AH5" s="12">
        <v>60</v>
      </c>
      <c r="AI5" s="12">
        <v>0.2</v>
      </c>
      <c r="AJ5" s="12" t="s">
        <v>413</v>
      </c>
      <c r="AK5" s="12">
        <v>0.16</v>
      </c>
      <c r="AL5" s="170">
        <v>12.2</v>
      </c>
      <c r="AM5" s="170">
        <v>11.1</v>
      </c>
      <c r="AN5" s="170" t="s">
        <v>412</v>
      </c>
      <c r="AO5" s="12">
        <v>0.36</v>
      </c>
      <c r="AP5" s="12">
        <v>169</v>
      </c>
      <c r="AQ5" s="142">
        <v>0.24</v>
      </c>
      <c r="AR5" s="169">
        <v>2.4E-2</v>
      </c>
      <c r="AS5" s="170">
        <v>1.5</v>
      </c>
      <c r="AT5" s="170">
        <v>12.8</v>
      </c>
      <c r="AU5" s="170">
        <v>14.5</v>
      </c>
      <c r="AV5" s="169">
        <v>0.1</v>
      </c>
      <c r="AW5" s="170">
        <v>4.9000000000000004</v>
      </c>
      <c r="AX5" s="170">
        <v>3.1</v>
      </c>
      <c r="AY5" s="170">
        <v>12.1</v>
      </c>
      <c r="AZ5" s="12" t="s">
        <v>414</v>
      </c>
      <c r="BA5" s="12">
        <v>3.0000000000000001E-3</v>
      </c>
      <c r="BB5" s="142">
        <v>0.03</v>
      </c>
      <c r="BC5" s="170">
        <v>2.5</v>
      </c>
      <c r="BD5" s="170" t="s">
        <v>412</v>
      </c>
      <c r="BE5" s="170">
        <v>2</v>
      </c>
      <c r="BF5" s="142">
        <v>1.57</v>
      </c>
      <c r="BG5" s="170">
        <v>27.2</v>
      </c>
      <c r="BH5" s="12" t="s">
        <v>415</v>
      </c>
      <c r="BI5" s="170">
        <v>0.2</v>
      </c>
      <c r="BJ5" s="12" t="s">
        <v>413</v>
      </c>
      <c r="BK5" s="170">
        <v>7</v>
      </c>
      <c r="BL5" s="142">
        <v>0.15</v>
      </c>
      <c r="BM5" s="142">
        <v>0.1</v>
      </c>
      <c r="BN5" s="170" t="s">
        <v>412</v>
      </c>
      <c r="BO5" s="170">
        <v>0.8</v>
      </c>
      <c r="BP5" s="12">
        <v>42</v>
      </c>
      <c r="BQ5" s="170">
        <v>0.3</v>
      </c>
      <c r="BR5" s="142">
        <v>6.04</v>
      </c>
      <c r="BS5" s="170">
        <v>0.6</v>
      </c>
      <c r="BT5" s="170">
        <v>20.9</v>
      </c>
      <c r="BU5" s="170">
        <v>8.8000000000000007</v>
      </c>
    </row>
    <row r="6" spans="1:73">
      <c r="A6" s="111" t="s">
        <v>200</v>
      </c>
      <c r="B6" s="11">
        <v>14</v>
      </c>
      <c r="C6" s="46">
        <v>672224.53</v>
      </c>
      <c r="D6" s="46">
        <v>5710409.4100000001</v>
      </c>
      <c r="E6" s="47">
        <v>51.518513059999997</v>
      </c>
      <c r="F6" s="47">
        <v>-96.517653609999996</v>
      </c>
      <c r="G6" s="48">
        <v>0.4</v>
      </c>
      <c r="H6" s="48">
        <v>0.6</v>
      </c>
      <c r="I6" s="11" t="s">
        <v>407</v>
      </c>
      <c r="J6" s="11" t="s">
        <v>402</v>
      </c>
      <c r="K6" s="169">
        <v>0.14599999999999999</v>
      </c>
      <c r="L6" s="142">
        <v>1.41</v>
      </c>
      <c r="M6" s="170">
        <v>1.5</v>
      </c>
      <c r="N6" s="170">
        <v>2.2000000000000002</v>
      </c>
      <c r="O6" s="12">
        <v>6</v>
      </c>
      <c r="P6" s="170">
        <v>30.4</v>
      </c>
      <c r="Q6" s="170">
        <v>0.3</v>
      </c>
      <c r="R6" s="142">
        <v>0.1</v>
      </c>
      <c r="S6" s="142">
        <v>0.39</v>
      </c>
      <c r="T6" s="142">
        <v>0.13</v>
      </c>
      <c r="U6" s="170">
        <v>48.9</v>
      </c>
      <c r="V6" s="170">
        <v>4.8</v>
      </c>
      <c r="W6" s="12">
        <v>19</v>
      </c>
      <c r="X6" s="142">
        <v>1</v>
      </c>
      <c r="Y6" s="170">
        <v>12.6</v>
      </c>
      <c r="Z6" s="170">
        <v>1.4</v>
      </c>
      <c r="AA6" s="170">
        <v>0.6</v>
      </c>
      <c r="AB6" s="170">
        <v>0.6</v>
      </c>
      <c r="AC6" s="142">
        <v>2.25</v>
      </c>
      <c r="AD6" s="142">
        <v>4.34</v>
      </c>
      <c r="AE6" s="170">
        <v>2.2999999999999998</v>
      </c>
      <c r="AF6" s="170" t="s">
        <v>412</v>
      </c>
      <c r="AG6" s="170" t="s">
        <v>412</v>
      </c>
      <c r="AH6" s="12">
        <v>50</v>
      </c>
      <c r="AI6" s="12">
        <v>0.2</v>
      </c>
      <c r="AJ6" s="12" t="s">
        <v>413</v>
      </c>
      <c r="AK6" s="12">
        <v>0.06</v>
      </c>
      <c r="AL6" s="170">
        <v>17.3</v>
      </c>
      <c r="AM6" s="170">
        <v>18.600000000000001</v>
      </c>
      <c r="AN6" s="170" t="s">
        <v>412</v>
      </c>
      <c r="AO6" s="12">
        <v>0.22</v>
      </c>
      <c r="AP6" s="12">
        <v>114</v>
      </c>
      <c r="AQ6" s="142">
        <v>0.44</v>
      </c>
      <c r="AR6" s="169">
        <v>1.7000000000000001E-2</v>
      </c>
      <c r="AS6" s="170">
        <v>4.4000000000000004</v>
      </c>
      <c r="AT6" s="170">
        <v>18.8</v>
      </c>
      <c r="AU6" s="170">
        <v>10.7</v>
      </c>
      <c r="AV6" s="169">
        <v>0.19900000000000001</v>
      </c>
      <c r="AW6" s="170">
        <v>9.1999999999999993</v>
      </c>
      <c r="AX6" s="170">
        <v>4.5999999999999996</v>
      </c>
      <c r="AY6" s="170">
        <v>9.1999999999999993</v>
      </c>
      <c r="AZ6" s="12" t="s">
        <v>414</v>
      </c>
      <c r="BA6" s="12">
        <v>1.2999999999999999E-2</v>
      </c>
      <c r="BB6" s="142">
        <v>0.04</v>
      </c>
      <c r="BC6" s="170">
        <v>1.8</v>
      </c>
      <c r="BD6" s="170">
        <v>0.2</v>
      </c>
      <c r="BE6" s="170">
        <v>2.6</v>
      </c>
      <c r="BF6" s="142">
        <v>2.3199999999999998</v>
      </c>
      <c r="BG6" s="170">
        <v>16.600000000000001</v>
      </c>
      <c r="BH6" s="12" t="s">
        <v>415</v>
      </c>
      <c r="BI6" s="170">
        <v>0.3</v>
      </c>
      <c r="BJ6" s="12" t="s">
        <v>413</v>
      </c>
      <c r="BK6" s="170">
        <v>10.8</v>
      </c>
      <c r="BL6" s="142">
        <v>0.14000000000000001</v>
      </c>
      <c r="BM6" s="142">
        <v>0.06</v>
      </c>
      <c r="BN6" s="170" t="s">
        <v>412</v>
      </c>
      <c r="BO6" s="170">
        <v>1.9</v>
      </c>
      <c r="BP6" s="12">
        <v>40</v>
      </c>
      <c r="BQ6" s="170">
        <v>0.2</v>
      </c>
      <c r="BR6" s="142">
        <v>6.28</v>
      </c>
      <c r="BS6" s="170">
        <v>0.5</v>
      </c>
      <c r="BT6" s="170">
        <v>39.200000000000003</v>
      </c>
      <c r="BU6" s="170">
        <v>4</v>
      </c>
    </row>
    <row r="7" spans="1:73">
      <c r="A7" s="111" t="s">
        <v>201</v>
      </c>
      <c r="B7" s="11">
        <v>14</v>
      </c>
      <c r="C7" s="46">
        <v>669592.92000000004</v>
      </c>
      <c r="D7" s="46">
        <v>5714031.8499999996</v>
      </c>
      <c r="E7" s="47">
        <v>51.551851399999997</v>
      </c>
      <c r="F7" s="47">
        <v>-96.553801930000006</v>
      </c>
      <c r="G7" s="48">
        <v>0.7</v>
      </c>
      <c r="H7" s="48">
        <v>1</v>
      </c>
      <c r="I7" s="11" t="s">
        <v>177</v>
      </c>
      <c r="J7" s="11" t="s">
        <v>121</v>
      </c>
      <c r="K7" s="169">
        <v>7.6999999999999999E-2</v>
      </c>
      <c r="L7" s="142">
        <v>1.32</v>
      </c>
      <c r="M7" s="170">
        <v>1.1000000000000001</v>
      </c>
      <c r="N7" s="170">
        <v>1.3</v>
      </c>
      <c r="O7" s="12">
        <v>4</v>
      </c>
      <c r="P7" s="170">
        <v>26</v>
      </c>
      <c r="Q7" s="170">
        <v>0.2</v>
      </c>
      <c r="R7" s="142">
        <v>0.08</v>
      </c>
      <c r="S7" s="142">
        <v>0.28999999999999998</v>
      </c>
      <c r="T7" s="142">
        <v>7.0000000000000007E-2</v>
      </c>
      <c r="U7" s="170">
        <v>59</v>
      </c>
      <c r="V7" s="170">
        <v>3.6</v>
      </c>
      <c r="W7" s="12">
        <v>17</v>
      </c>
      <c r="X7" s="142">
        <v>0.71</v>
      </c>
      <c r="Y7" s="170">
        <v>14.6</v>
      </c>
      <c r="Z7" s="170">
        <v>1.5</v>
      </c>
      <c r="AA7" s="170">
        <v>0.7</v>
      </c>
      <c r="AB7" s="170">
        <v>0.7</v>
      </c>
      <c r="AC7" s="142">
        <v>1.57</v>
      </c>
      <c r="AD7" s="142">
        <v>4.4000000000000004</v>
      </c>
      <c r="AE7" s="170">
        <v>2.6</v>
      </c>
      <c r="AF7" s="170" t="s">
        <v>412</v>
      </c>
      <c r="AG7" s="170">
        <v>0.2</v>
      </c>
      <c r="AH7" s="12">
        <v>40</v>
      </c>
      <c r="AI7" s="12">
        <v>0.2</v>
      </c>
      <c r="AJ7" s="12" t="s">
        <v>413</v>
      </c>
      <c r="AK7" s="12">
        <v>0.05</v>
      </c>
      <c r="AL7" s="170">
        <v>28.3</v>
      </c>
      <c r="AM7" s="170">
        <v>13.9</v>
      </c>
      <c r="AN7" s="170" t="s">
        <v>412</v>
      </c>
      <c r="AO7" s="12">
        <v>0.25</v>
      </c>
      <c r="AP7" s="12">
        <v>119</v>
      </c>
      <c r="AQ7" s="142">
        <v>0.47</v>
      </c>
      <c r="AR7" s="169">
        <v>1.7999999999999999E-2</v>
      </c>
      <c r="AS7" s="170">
        <v>4.7</v>
      </c>
      <c r="AT7" s="170">
        <v>25.4</v>
      </c>
      <c r="AU7" s="170">
        <v>6.6</v>
      </c>
      <c r="AV7" s="169">
        <v>8.7999999999999995E-2</v>
      </c>
      <c r="AW7" s="170">
        <v>5.8</v>
      </c>
      <c r="AX7" s="170">
        <v>6.4</v>
      </c>
      <c r="AY7" s="170">
        <v>4</v>
      </c>
      <c r="AZ7" s="12" t="s">
        <v>414</v>
      </c>
      <c r="BA7" s="12">
        <v>1.7000000000000001E-2</v>
      </c>
      <c r="BB7" s="142">
        <v>0.04</v>
      </c>
      <c r="BC7" s="170">
        <v>2.9</v>
      </c>
      <c r="BD7" s="170">
        <v>0.5</v>
      </c>
      <c r="BE7" s="170">
        <v>3.4</v>
      </c>
      <c r="BF7" s="142">
        <v>1.38</v>
      </c>
      <c r="BG7" s="170">
        <v>16.899999999999999</v>
      </c>
      <c r="BH7" s="12" t="s">
        <v>415</v>
      </c>
      <c r="BI7" s="170">
        <v>0.3</v>
      </c>
      <c r="BJ7" s="12" t="s">
        <v>413</v>
      </c>
      <c r="BK7" s="170">
        <v>12</v>
      </c>
      <c r="BL7" s="142">
        <v>0.19</v>
      </c>
      <c r="BM7" s="142">
        <v>0.08</v>
      </c>
      <c r="BN7" s="170" t="s">
        <v>412</v>
      </c>
      <c r="BO7" s="170">
        <v>12.3</v>
      </c>
      <c r="BP7" s="12">
        <v>35</v>
      </c>
      <c r="BQ7" s="170">
        <v>0.2</v>
      </c>
      <c r="BR7" s="142">
        <v>5.83</v>
      </c>
      <c r="BS7" s="170">
        <v>0.5</v>
      </c>
      <c r="BT7" s="170">
        <v>18.600000000000001</v>
      </c>
      <c r="BU7" s="170">
        <v>8.1</v>
      </c>
    </row>
    <row r="8" spans="1:73">
      <c r="A8" s="111" t="s">
        <v>202</v>
      </c>
      <c r="B8" s="11">
        <v>14</v>
      </c>
      <c r="C8" s="46">
        <v>696438.7</v>
      </c>
      <c r="D8" s="46">
        <v>5671784.9900000002</v>
      </c>
      <c r="E8" s="47">
        <v>51.163724739999999</v>
      </c>
      <c r="F8" s="47">
        <v>-96.190377119999994</v>
      </c>
      <c r="G8" s="48">
        <v>0.8</v>
      </c>
      <c r="H8" s="48">
        <v>0.9</v>
      </c>
      <c r="I8" s="11" t="s">
        <v>177</v>
      </c>
      <c r="J8" s="11" t="s">
        <v>121</v>
      </c>
      <c r="K8" s="169">
        <v>5.2999999999999999E-2</v>
      </c>
      <c r="L8" s="142">
        <v>1.2</v>
      </c>
      <c r="M8" s="170">
        <v>1.3</v>
      </c>
      <c r="N8" s="170" t="s">
        <v>335</v>
      </c>
      <c r="O8" s="12">
        <v>7</v>
      </c>
      <c r="P8" s="170">
        <v>33.200000000000003</v>
      </c>
      <c r="Q8" s="170">
        <v>0.2</v>
      </c>
      <c r="R8" s="142">
        <v>0.08</v>
      </c>
      <c r="S8" s="142">
        <v>0.4</v>
      </c>
      <c r="T8" s="142">
        <v>0.04</v>
      </c>
      <c r="U8" s="170">
        <v>48.7</v>
      </c>
      <c r="V8" s="170">
        <v>9.1</v>
      </c>
      <c r="W8" s="12">
        <v>57</v>
      </c>
      <c r="X8" s="142">
        <v>0.73</v>
      </c>
      <c r="Y8" s="170">
        <v>21.2</v>
      </c>
      <c r="Z8" s="170">
        <v>1.1000000000000001</v>
      </c>
      <c r="AA8" s="170">
        <v>0.5</v>
      </c>
      <c r="AB8" s="170">
        <v>0.4</v>
      </c>
      <c r="AC8" s="142">
        <v>2.21</v>
      </c>
      <c r="AD8" s="142">
        <v>4.0999999999999996</v>
      </c>
      <c r="AE8" s="170">
        <v>1.6</v>
      </c>
      <c r="AF8" s="170" t="s">
        <v>412</v>
      </c>
      <c r="AG8" s="170">
        <v>0.1</v>
      </c>
      <c r="AH8" s="12">
        <v>40</v>
      </c>
      <c r="AI8" s="12">
        <v>0.2</v>
      </c>
      <c r="AJ8" s="12" t="s">
        <v>413</v>
      </c>
      <c r="AK8" s="12">
        <v>0.11</v>
      </c>
      <c r="AL8" s="170">
        <v>14.3</v>
      </c>
      <c r="AM8" s="170">
        <v>14.5</v>
      </c>
      <c r="AN8" s="170" t="s">
        <v>412</v>
      </c>
      <c r="AO8" s="12">
        <v>0.71</v>
      </c>
      <c r="AP8" s="12">
        <v>205</v>
      </c>
      <c r="AQ8" s="142">
        <v>0.24</v>
      </c>
      <c r="AR8" s="169">
        <v>2.8000000000000001E-2</v>
      </c>
      <c r="AS8" s="170">
        <v>1.6</v>
      </c>
      <c r="AT8" s="170">
        <v>12.1</v>
      </c>
      <c r="AU8" s="170">
        <v>95.8</v>
      </c>
      <c r="AV8" s="169">
        <v>7.8E-2</v>
      </c>
      <c r="AW8" s="170">
        <v>4.8</v>
      </c>
      <c r="AX8" s="170">
        <v>3.1</v>
      </c>
      <c r="AY8" s="170">
        <v>9.4</v>
      </c>
      <c r="AZ8" s="12" t="s">
        <v>414</v>
      </c>
      <c r="BA8" s="12">
        <v>3.0000000000000001E-3</v>
      </c>
      <c r="BB8" s="142">
        <v>0.04</v>
      </c>
      <c r="BC8" s="170">
        <v>2.8</v>
      </c>
      <c r="BD8" s="170">
        <v>0.3</v>
      </c>
      <c r="BE8" s="170">
        <v>2.2000000000000002</v>
      </c>
      <c r="BF8" s="142">
        <v>1.22</v>
      </c>
      <c r="BG8" s="170">
        <v>21</v>
      </c>
      <c r="BH8" s="12" t="s">
        <v>415</v>
      </c>
      <c r="BI8" s="170">
        <v>0.2</v>
      </c>
      <c r="BJ8" s="12" t="s">
        <v>413</v>
      </c>
      <c r="BK8" s="170">
        <v>8.3000000000000007</v>
      </c>
      <c r="BL8" s="142">
        <v>0.13</v>
      </c>
      <c r="BM8" s="142">
        <v>0.1</v>
      </c>
      <c r="BN8" s="170" t="s">
        <v>412</v>
      </c>
      <c r="BO8" s="170">
        <v>1</v>
      </c>
      <c r="BP8" s="12">
        <v>36</v>
      </c>
      <c r="BQ8" s="170">
        <v>0.2</v>
      </c>
      <c r="BR8" s="142">
        <v>4.88</v>
      </c>
      <c r="BS8" s="170">
        <v>0.4</v>
      </c>
      <c r="BT8" s="170">
        <v>23.9</v>
      </c>
      <c r="BU8" s="170">
        <v>7.2</v>
      </c>
    </row>
    <row r="9" spans="1:73">
      <c r="A9" s="111" t="s">
        <v>203</v>
      </c>
      <c r="B9" s="11">
        <v>14</v>
      </c>
      <c r="C9" s="46">
        <v>694127.74</v>
      </c>
      <c r="D9" s="46">
        <v>5674345.9000000004</v>
      </c>
      <c r="E9" s="47">
        <v>51.187514739999997</v>
      </c>
      <c r="F9" s="47">
        <v>-96.222005440000004</v>
      </c>
      <c r="G9" s="48">
        <v>0.4</v>
      </c>
      <c r="H9" s="48">
        <v>0.5</v>
      </c>
      <c r="I9" s="11" t="s">
        <v>177</v>
      </c>
      <c r="J9" s="11" t="s">
        <v>403</v>
      </c>
      <c r="K9" s="169">
        <v>7.9000000000000001E-2</v>
      </c>
      <c r="L9" s="142">
        <v>2.37</v>
      </c>
      <c r="M9" s="170">
        <v>3</v>
      </c>
      <c r="N9" s="170">
        <v>1.6</v>
      </c>
      <c r="O9" s="12">
        <v>17</v>
      </c>
      <c r="P9" s="170">
        <v>100</v>
      </c>
      <c r="Q9" s="170">
        <v>0.6</v>
      </c>
      <c r="R9" s="142">
        <v>0.17</v>
      </c>
      <c r="S9" s="142">
        <v>0.45</v>
      </c>
      <c r="T9" s="142">
        <v>0.02</v>
      </c>
      <c r="U9" s="170">
        <v>83.4</v>
      </c>
      <c r="V9" s="170">
        <v>10.199999999999999</v>
      </c>
      <c r="W9" s="12">
        <v>71</v>
      </c>
      <c r="X9" s="142">
        <v>1.99</v>
      </c>
      <c r="Y9" s="170">
        <v>46.9</v>
      </c>
      <c r="Z9" s="170">
        <v>3.2</v>
      </c>
      <c r="AA9" s="170">
        <v>1.5</v>
      </c>
      <c r="AB9" s="170">
        <v>1.2</v>
      </c>
      <c r="AC9" s="142">
        <v>3.19</v>
      </c>
      <c r="AD9" s="142">
        <v>7.37</v>
      </c>
      <c r="AE9" s="170">
        <v>4.9000000000000004</v>
      </c>
      <c r="AF9" s="170" t="s">
        <v>412</v>
      </c>
      <c r="AG9" s="170">
        <v>0.4</v>
      </c>
      <c r="AH9" s="12">
        <v>40</v>
      </c>
      <c r="AI9" s="12">
        <v>0.5</v>
      </c>
      <c r="AJ9" s="12">
        <v>0.02</v>
      </c>
      <c r="AK9" s="12">
        <v>0.33</v>
      </c>
      <c r="AL9" s="170">
        <v>47.2</v>
      </c>
      <c r="AM9" s="170">
        <v>31.7</v>
      </c>
      <c r="AN9" s="170">
        <v>0.2</v>
      </c>
      <c r="AO9" s="12">
        <v>1.08</v>
      </c>
      <c r="AP9" s="12">
        <v>273</v>
      </c>
      <c r="AQ9" s="142">
        <v>0.2</v>
      </c>
      <c r="AR9" s="169">
        <v>3.4000000000000002E-2</v>
      </c>
      <c r="AS9" s="170">
        <v>1</v>
      </c>
      <c r="AT9" s="170">
        <v>42.1</v>
      </c>
      <c r="AU9" s="170">
        <v>98.9</v>
      </c>
      <c r="AV9" s="169">
        <v>7.0000000000000007E-2</v>
      </c>
      <c r="AW9" s="170">
        <v>8.5</v>
      </c>
      <c r="AX9" s="170">
        <v>10.7</v>
      </c>
      <c r="AY9" s="170">
        <v>26.9</v>
      </c>
      <c r="AZ9" s="12" t="s">
        <v>414</v>
      </c>
      <c r="BA9" s="12">
        <v>2E-3</v>
      </c>
      <c r="BB9" s="142">
        <v>0.1</v>
      </c>
      <c r="BC9" s="170">
        <v>6.1</v>
      </c>
      <c r="BD9" s="170" t="s">
        <v>412</v>
      </c>
      <c r="BE9" s="170">
        <v>6.2</v>
      </c>
      <c r="BF9" s="142">
        <v>2.21</v>
      </c>
      <c r="BG9" s="170">
        <v>30.3</v>
      </c>
      <c r="BH9" s="12" t="s">
        <v>415</v>
      </c>
      <c r="BI9" s="170">
        <v>0.6</v>
      </c>
      <c r="BJ9" s="12" t="s">
        <v>413</v>
      </c>
      <c r="BK9" s="170">
        <v>12</v>
      </c>
      <c r="BL9" s="142">
        <v>0.15</v>
      </c>
      <c r="BM9" s="142">
        <v>0.24</v>
      </c>
      <c r="BN9" s="170">
        <v>0.2</v>
      </c>
      <c r="BO9" s="170">
        <v>0.9</v>
      </c>
      <c r="BP9" s="12">
        <v>64</v>
      </c>
      <c r="BQ9" s="170">
        <v>0.2</v>
      </c>
      <c r="BR9" s="142">
        <v>13.9</v>
      </c>
      <c r="BS9" s="170">
        <v>1.3</v>
      </c>
      <c r="BT9" s="170">
        <v>56.7</v>
      </c>
      <c r="BU9" s="170">
        <v>17.600000000000001</v>
      </c>
    </row>
    <row r="10" spans="1:73">
      <c r="A10" s="111" t="s">
        <v>366</v>
      </c>
      <c r="B10" s="11">
        <v>14</v>
      </c>
      <c r="C10" s="46">
        <v>666403.09</v>
      </c>
      <c r="D10" s="46">
        <v>5718699.96</v>
      </c>
      <c r="E10" s="47">
        <v>51.594738059999997</v>
      </c>
      <c r="F10" s="47">
        <v>-96.597556900000001</v>
      </c>
      <c r="G10" s="48">
        <v>0.9</v>
      </c>
      <c r="H10" s="48">
        <v>1</v>
      </c>
      <c r="I10" s="11" t="s">
        <v>213</v>
      </c>
      <c r="J10" s="11" t="s">
        <v>402</v>
      </c>
      <c r="K10" s="169">
        <v>4.2999999999999997E-2</v>
      </c>
      <c r="L10" s="142">
        <v>1.86</v>
      </c>
      <c r="M10" s="170">
        <v>1.1000000000000001</v>
      </c>
      <c r="N10" s="170" t="s">
        <v>335</v>
      </c>
      <c r="O10" s="12">
        <v>10</v>
      </c>
      <c r="P10" s="170">
        <v>81.900000000000006</v>
      </c>
      <c r="Q10" s="170">
        <v>0.3</v>
      </c>
      <c r="R10" s="142">
        <v>0.1</v>
      </c>
      <c r="S10" s="142">
        <v>0.45</v>
      </c>
      <c r="T10" s="142">
        <v>0.09</v>
      </c>
      <c r="U10" s="170">
        <v>91.6</v>
      </c>
      <c r="V10" s="170">
        <v>6.4</v>
      </c>
      <c r="W10" s="12">
        <v>27</v>
      </c>
      <c r="X10" s="142">
        <v>1.9</v>
      </c>
      <c r="Y10" s="170">
        <v>34.4</v>
      </c>
      <c r="Z10" s="170">
        <v>1.9</v>
      </c>
      <c r="AA10" s="170">
        <v>0.9</v>
      </c>
      <c r="AB10" s="170">
        <v>0.9</v>
      </c>
      <c r="AC10" s="142">
        <v>2.58</v>
      </c>
      <c r="AD10" s="142">
        <v>6.15</v>
      </c>
      <c r="AE10" s="170">
        <v>3.5</v>
      </c>
      <c r="AF10" s="170">
        <v>0.1</v>
      </c>
      <c r="AG10" s="170">
        <v>0.1</v>
      </c>
      <c r="AH10" s="12">
        <v>60</v>
      </c>
      <c r="AI10" s="12">
        <v>0.3</v>
      </c>
      <c r="AJ10" s="12" t="s">
        <v>413</v>
      </c>
      <c r="AK10" s="12">
        <v>0.23</v>
      </c>
      <c r="AL10" s="170">
        <v>36.4</v>
      </c>
      <c r="AM10" s="170">
        <v>19.100000000000001</v>
      </c>
      <c r="AN10" s="170">
        <v>0.1</v>
      </c>
      <c r="AO10" s="12">
        <v>0.47</v>
      </c>
      <c r="AP10" s="12">
        <v>253</v>
      </c>
      <c r="AQ10" s="142">
        <v>0.28000000000000003</v>
      </c>
      <c r="AR10" s="169">
        <v>2.5999999999999999E-2</v>
      </c>
      <c r="AS10" s="170">
        <v>1.5</v>
      </c>
      <c r="AT10" s="170">
        <v>37</v>
      </c>
      <c r="AU10" s="170">
        <v>12.8</v>
      </c>
      <c r="AV10" s="169">
        <v>0.11899999999999999</v>
      </c>
      <c r="AW10" s="170">
        <v>8.4</v>
      </c>
      <c r="AX10" s="170">
        <v>9.3000000000000007</v>
      </c>
      <c r="AY10" s="170">
        <v>26</v>
      </c>
      <c r="AZ10" s="12" t="s">
        <v>414</v>
      </c>
      <c r="BA10" s="12">
        <v>5.0000000000000001E-3</v>
      </c>
      <c r="BB10" s="142" t="s">
        <v>413</v>
      </c>
      <c r="BC10" s="170">
        <v>3.6</v>
      </c>
      <c r="BD10" s="170" t="s">
        <v>412</v>
      </c>
      <c r="BE10" s="170">
        <v>5.4</v>
      </c>
      <c r="BF10" s="142">
        <v>1.67</v>
      </c>
      <c r="BG10" s="170">
        <v>23.2</v>
      </c>
      <c r="BH10" s="12" t="s">
        <v>415</v>
      </c>
      <c r="BI10" s="170">
        <v>0.4</v>
      </c>
      <c r="BJ10" s="12" t="s">
        <v>413</v>
      </c>
      <c r="BK10" s="170">
        <v>15</v>
      </c>
      <c r="BL10" s="142">
        <v>0.19</v>
      </c>
      <c r="BM10" s="142">
        <v>0.23</v>
      </c>
      <c r="BN10" s="170">
        <v>0.1</v>
      </c>
      <c r="BO10" s="170">
        <v>1.9</v>
      </c>
      <c r="BP10" s="12">
        <v>46</v>
      </c>
      <c r="BQ10" s="170">
        <v>0.2</v>
      </c>
      <c r="BR10" s="142">
        <v>7.82</v>
      </c>
      <c r="BS10" s="170">
        <v>0.8</v>
      </c>
      <c r="BT10" s="170">
        <v>35.9</v>
      </c>
      <c r="BU10" s="170">
        <v>6.1</v>
      </c>
    </row>
    <row r="11" spans="1:73">
      <c r="A11" s="111" t="s">
        <v>204</v>
      </c>
      <c r="B11" s="11">
        <v>14</v>
      </c>
      <c r="C11" s="46">
        <v>665270.41</v>
      </c>
      <c r="D11" s="46">
        <v>5720247.9299999997</v>
      </c>
      <c r="E11" s="47">
        <v>51.608978059999998</v>
      </c>
      <c r="F11" s="47">
        <v>-96.613165230000007</v>
      </c>
      <c r="G11" s="48">
        <v>0.05</v>
      </c>
      <c r="H11" s="48">
        <v>0.15</v>
      </c>
      <c r="I11" s="11" t="s">
        <v>124</v>
      </c>
      <c r="J11" s="11" t="s">
        <v>404</v>
      </c>
      <c r="K11" s="169">
        <v>6.2E-2</v>
      </c>
      <c r="L11" s="142">
        <v>1.6</v>
      </c>
      <c r="M11" s="170">
        <v>1.7</v>
      </c>
      <c r="N11" s="170" t="s">
        <v>335</v>
      </c>
      <c r="O11" s="12">
        <v>5</v>
      </c>
      <c r="P11" s="170">
        <v>26.4</v>
      </c>
      <c r="Q11" s="170">
        <v>0.2</v>
      </c>
      <c r="R11" s="142">
        <v>0.06</v>
      </c>
      <c r="S11" s="142">
        <v>0.27</v>
      </c>
      <c r="T11" s="142">
        <v>0.04</v>
      </c>
      <c r="U11" s="170">
        <v>64.900000000000006</v>
      </c>
      <c r="V11" s="170">
        <v>2.6</v>
      </c>
      <c r="W11" s="12">
        <v>21</v>
      </c>
      <c r="X11" s="142">
        <v>0.51</v>
      </c>
      <c r="Y11" s="170">
        <v>11.5</v>
      </c>
      <c r="Z11" s="170">
        <v>1.6</v>
      </c>
      <c r="AA11" s="170">
        <v>0.7</v>
      </c>
      <c r="AB11" s="170">
        <v>0.7</v>
      </c>
      <c r="AC11" s="142">
        <v>1.48</v>
      </c>
      <c r="AD11" s="142">
        <v>4.38</v>
      </c>
      <c r="AE11" s="170">
        <v>2.6</v>
      </c>
      <c r="AF11" s="170">
        <v>0.1</v>
      </c>
      <c r="AG11" s="170">
        <v>0.4</v>
      </c>
      <c r="AH11" s="12">
        <v>50</v>
      </c>
      <c r="AI11" s="12">
        <v>0.2</v>
      </c>
      <c r="AJ11" s="12" t="s">
        <v>413</v>
      </c>
      <c r="AK11" s="12">
        <v>0.04</v>
      </c>
      <c r="AL11" s="170">
        <v>34.5</v>
      </c>
      <c r="AM11" s="170">
        <v>8.3000000000000007</v>
      </c>
      <c r="AN11" s="170" t="s">
        <v>412</v>
      </c>
      <c r="AO11" s="12">
        <v>0.22</v>
      </c>
      <c r="AP11" s="12">
        <v>125</v>
      </c>
      <c r="AQ11" s="142">
        <v>0.77</v>
      </c>
      <c r="AR11" s="169">
        <v>2.1999999999999999E-2</v>
      </c>
      <c r="AS11" s="170">
        <v>6.3</v>
      </c>
      <c r="AT11" s="170">
        <v>28.9</v>
      </c>
      <c r="AU11" s="170">
        <v>6.2</v>
      </c>
      <c r="AV11" s="169">
        <v>0.08</v>
      </c>
      <c r="AW11" s="170">
        <v>5.8</v>
      </c>
      <c r="AX11" s="170">
        <v>7.3</v>
      </c>
      <c r="AY11" s="170">
        <v>3.9</v>
      </c>
      <c r="AZ11" s="12" t="s">
        <v>414</v>
      </c>
      <c r="BA11" s="12">
        <v>2.9000000000000001E-2</v>
      </c>
      <c r="BB11" s="142">
        <v>7.0000000000000007E-2</v>
      </c>
      <c r="BC11" s="170">
        <v>3.2</v>
      </c>
      <c r="BD11" s="170">
        <v>0.5</v>
      </c>
      <c r="BE11" s="170">
        <v>3.5</v>
      </c>
      <c r="BF11" s="142">
        <v>0.96</v>
      </c>
      <c r="BG11" s="170">
        <v>18.2</v>
      </c>
      <c r="BH11" s="12" t="s">
        <v>415</v>
      </c>
      <c r="BI11" s="170">
        <v>0.3</v>
      </c>
      <c r="BJ11" s="12" t="s">
        <v>413</v>
      </c>
      <c r="BK11" s="170">
        <v>13.6</v>
      </c>
      <c r="BL11" s="142">
        <v>0.17</v>
      </c>
      <c r="BM11" s="142">
        <v>0.04</v>
      </c>
      <c r="BN11" s="170" t="s">
        <v>412</v>
      </c>
      <c r="BO11" s="170">
        <v>4</v>
      </c>
      <c r="BP11" s="12">
        <v>44</v>
      </c>
      <c r="BQ11" s="170">
        <v>0.3</v>
      </c>
      <c r="BR11" s="142">
        <v>6.06</v>
      </c>
      <c r="BS11" s="170">
        <v>0.5</v>
      </c>
      <c r="BT11" s="170">
        <v>15.3</v>
      </c>
      <c r="BU11" s="170">
        <v>15.9</v>
      </c>
    </row>
    <row r="12" spans="1:73">
      <c r="A12" s="111" t="s">
        <v>205</v>
      </c>
      <c r="B12" s="11">
        <v>14</v>
      </c>
      <c r="C12" s="46">
        <v>663149.79</v>
      </c>
      <c r="D12" s="46">
        <v>5722609.5499999998</v>
      </c>
      <c r="E12" s="47">
        <v>51.630813060000001</v>
      </c>
      <c r="F12" s="47">
        <v>-96.642663549999995</v>
      </c>
      <c r="G12" s="48">
        <v>0.1</v>
      </c>
      <c r="H12" s="48">
        <v>0.25</v>
      </c>
      <c r="I12" s="11" t="s">
        <v>177</v>
      </c>
      <c r="J12" s="11" t="s">
        <v>121</v>
      </c>
      <c r="K12" s="169">
        <v>2.3E-2</v>
      </c>
      <c r="L12" s="142">
        <v>2.4500000000000002</v>
      </c>
      <c r="M12" s="170">
        <v>0.9</v>
      </c>
      <c r="N12" s="170">
        <v>0.6</v>
      </c>
      <c r="O12" s="12">
        <v>14</v>
      </c>
      <c r="P12" s="170">
        <v>160</v>
      </c>
      <c r="Q12" s="170">
        <v>0.5</v>
      </c>
      <c r="R12" s="142">
        <v>0.15</v>
      </c>
      <c r="S12" s="142">
        <v>0.59</v>
      </c>
      <c r="T12" s="142">
        <v>0.05</v>
      </c>
      <c r="U12" s="170">
        <v>116</v>
      </c>
      <c r="V12" s="170">
        <v>11.3</v>
      </c>
      <c r="W12" s="12">
        <v>36</v>
      </c>
      <c r="X12" s="142">
        <v>3.47</v>
      </c>
      <c r="Y12" s="170">
        <v>43.7</v>
      </c>
      <c r="Z12" s="170">
        <v>3.1</v>
      </c>
      <c r="AA12" s="170">
        <v>1.4</v>
      </c>
      <c r="AB12" s="170">
        <v>1.4</v>
      </c>
      <c r="AC12" s="142">
        <v>3.39</v>
      </c>
      <c r="AD12" s="142">
        <v>9</v>
      </c>
      <c r="AE12" s="170">
        <v>5.5</v>
      </c>
      <c r="AF12" s="170" t="s">
        <v>412</v>
      </c>
      <c r="AG12" s="170">
        <v>0.4</v>
      </c>
      <c r="AH12" s="12">
        <v>80</v>
      </c>
      <c r="AI12" s="12">
        <v>0.5</v>
      </c>
      <c r="AJ12" s="12">
        <v>0.03</v>
      </c>
      <c r="AK12" s="12">
        <v>0.61</v>
      </c>
      <c r="AL12" s="170">
        <v>81.5</v>
      </c>
      <c r="AM12" s="170">
        <v>38.5</v>
      </c>
      <c r="AN12" s="170">
        <v>0.1</v>
      </c>
      <c r="AO12" s="12">
        <v>1.0900000000000001</v>
      </c>
      <c r="AP12" s="12">
        <v>418</v>
      </c>
      <c r="AQ12" s="142">
        <v>0.25</v>
      </c>
      <c r="AR12" s="169">
        <v>5.8000000000000003E-2</v>
      </c>
      <c r="AS12" s="170">
        <v>0.8</v>
      </c>
      <c r="AT12" s="170">
        <v>53.7</v>
      </c>
      <c r="AU12" s="170">
        <v>25.8</v>
      </c>
      <c r="AV12" s="169">
        <v>9.9000000000000005E-2</v>
      </c>
      <c r="AW12" s="170">
        <v>8.6</v>
      </c>
      <c r="AX12" s="170">
        <v>14.8</v>
      </c>
      <c r="AY12" s="170">
        <v>52.7</v>
      </c>
      <c r="AZ12" s="12" t="s">
        <v>414</v>
      </c>
      <c r="BA12" s="12">
        <v>5.0000000000000001E-3</v>
      </c>
      <c r="BB12" s="142">
        <v>0.04</v>
      </c>
      <c r="BC12" s="170">
        <v>6.6</v>
      </c>
      <c r="BD12" s="170" t="s">
        <v>412</v>
      </c>
      <c r="BE12" s="170">
        <v>6.9</v>
      </c>
      <c r="BF12" s="142">
        <v>1.61</v>
      </c>
      <c r="BG12" s="170">
        <v>36.200000000000003</v>
      </c>
      <c r="BH12" s="12" t="s">
        <v>415</v>
      </c>
      <c r="BI12" s="170">
        <v>0.6</v>
      </c>
      <c r="BJ12" s="12" t="s">
        <v>413</v>
      </c>
      <c r="BK12" s="170">
        <v>18.899999999999999</v>
      </c>
      <c r="BL12" s="142">
        <v>0.27</v>
      </c>
      <c r="BM12" s="142">
        <v>0.59</v>
      </c>
      <c r="BN12" s="170">
        <v>0.2</v>
      </c>
      <c r="BO12" s="170">
        <v>2.1</v>
      </c>
      <c r="BP12" s="12">
        <v>57</v>
      </c>
      <c r="BQ12" s="170">
        <v>0.2</v>
      </c>
      <c r="BR12" s="142">
        <v>15.4</v>
      </c>
      <c r="BS12" s="170">
        <v>1.1000000000000001</v>
      </c>
      <c r="BT12" s="170">
        <v>79.8</v>
      </c>
      <c r="BU12" s="170">
        <v>18.8</v>
      </c>
    </row>
    <row r="13" spans="1:73">
      <c r="A13" s="81" t="s">
        <v>336</v>
      </c>
      <c r="B13" s="11">
        <v>14</v>
      </c>
      <c r="C13" s="46">
        <v>663149.79</v>
      </c>
      <c r="D13" s="46">
        <v>5722609.5499999998</v>
      </c>
      <c r="E13" s="47">
        <v>51.630813060000001</v>
      </c>
      <c r="F13" s="47">
        <v>-96.642663549999995</v>
      </c>
      <c r="G13" s="48">
        <v>0.1</v>
      </c>
      <c r="H13" s="48">
        <v>0.25</v>
      </c>
      <c r="I13" s="11" t="s">
        <v>177</v>
      </c>
      <c r="J13" s="11" t="s">
        <v>121</v>
      </c>
      <c r="K13" s="20">
        <v>2.8000000000000001E-2</v>
      </c>
      <c r="L13" s="140">
        <v>2.44</v>
      </c>
      <c r="M13" s="138">
        <v>1.4</v>
      </c>
      <c r="N13" s="138">
        <v>2.4</v>
      </c>
      <c r="O13" s="4">
        <v>16</v>
      </c>
      <c r="P13" s="138">
        <v>164</v>
      </c>
      <c r="Q13" s="138">
        <v>0.5</v>
      </c>
      <c r="R13" s="140">
        <v>0.15</v>
      </c>
      <c r="S13" s="140">
        <v>0.68</v>
      </c>
      <c r="T13" s="140">
        <v>7.0000000000000007E-2</v>
      </c>
      <c r="U13" s="138">
        <v>104</v>
      </c>
      <c r="V13" s="138">
        <v>12.6</v>
      </c>
      <c r="W13" s="4">
        <v>36</v>
      </c>
      <c r="X13" s="140">
        <v>3.79</v>
      </c>
      <c r="Y13" s="138">
        <v>47.5</v>
      </c>
      <c r="Z13" s="138">
        <v>2.9</v>
      </c>
      <c r="AA13" s="138">
        <v>1.3</v>
      </c>
      <c r="AB13" s="138">
        <v>1.3</v>
      </c>
      <c r="AC13" s="140">
        <v>3.4</v>
      </c>
      <c r="AD13" s="140">
        <v>9.16</v>
      </c>
      <c r="AE13" s="138">
        <v>5.5</v>
      </c>
      <c r="AF13" s="138" t="s">
        <v>412</v>
      </c>
      <c r="AG13" s="138">
        <v>0.2</v>
      </c>
      <c r="AH13" s="4">
        <v>20</v>
      </c>
      <c r="AI13" s="4">
        <v>0.5</v>
      </c>
      <c r="AJ13" s="4">
        <v>0.03</v>
      </c>
      <c r="AK13" s="4">
        <v>0.48</v>
      </c>
      <c r="AL13" s="138">
        <v>73.5</v>
      </c>
      <c r="AM13" s="138">
        <v>36.4</v>
      </c>
      <c r="AN13" s="138">
        <v>0.1</v>
      </c>
      <c r="AO13" s="4">
        <v>1.1399999999999999</v>
      </c>
      <c r="AP13" s="4">
        <v>407</v>
      </c>
      <c r="AQ13" s="140">
        <v>0.26</v>
      </c>
      <c r="AR13" s="20">
        <v>5.3999999999999999E-2</v>
      </c>
      <c r="AS13" s="138">
        <v>0.5</v>
      </c>
      <c r="AT13" s="138">
        <v>50</v>
      </c>
      <c r="AU13" s="138">
        <v>26.4</v>
      </c>
      <c r="AV13" s="20">
        <v>0.104</v>
      </c>
      <c r="AW13" s="138">
        <v>8.9</v>
      </c>
      <c r="AX13" s="138">
        <v>14.4</v>
      </c>
      <c r="AY13" s="138">
        <v>52.7</v>
      </c>
      <c r="AZ13" s="4">
        <v>2E-3</v>
      </c>
      <c r="BA13" s="4">
        <v>5.0000000000000001E-3</v>
      </c>
      <c r="BB13" s="140">
        <v>0.06</v>
      </c>
      <c r="BC13" s="138">
        <v>5.7</v>
      </c>
      <c r="BD13" s="138">
        <v>0.1</v>
      </c>
      <c r="BE13" s="138">
        <v>6.8</v>
      </c>
      <c r="BF13" s="140">
        <v>1.67</v>
      </c>
      <c r="BG13" s="138">
        <v>35.799999999999997</v>
      </c>
      <c r="BH13" s="4" t="s">
        <v>415</v>
      </c>
      <c r="BI13" s="138">
        <v>0.6</v>
      </c>
      <c r="BJ13" s="4">
        <v>0.04</v>
      </c>
      <c r="BK13" s="138">
        <v>18.100000000000001</v>
      </c>
      <c r="BL13" s="140">
        <v>0.25</v>
      </c>
      <c r="BM13" s="140">
        <v>0.57999999999999996</v>
      </c>
      <c r="BN13" s="138">
        <v>0.2</v>
      </c>
      <c r="BO13" s="138">
        <v>2</v>
      </c>
      <c r="BP13" s="4">
        <v>52</v>
      </c>
      <c r="BQ13" s="138">
        <v>0.2</v>
      </c>
      <c r="BR13" s="140">
        <v>15</v>
      </c>
      <c r="BS13" s="138">
        <v>1.1000000000000001</v>
      </c>
      <c r="BT13" s="138">
        <v>78.3</v>
      </c>
      <c r="BU13" s="138">
        <v>10.5</v>
      </c>
    </row>
    <row r="14" spans="1:73">
      <c r="A14" s="111" t="s">
        <v>206</v>
      </c>
      <c r="B14" s="11">
        <v>14</v>
      </c>
      <c r="C14" s="46">
        <v>659400.06999999995</v>
      </c>
      <c r="D14" s="46">
        <v>5748941.6500000004</v>
      </c>
      <c r="E14" s="47">
        <v>51.868456369999997</v>
      </c>
      <c r="F14" s="47">
        <v>-96.684725150000006</v>
      </c>
      <c r="G14" s="48">
        <v>0.3</v>
      </c>
      <c r="H14" s="48">
        <v>0.5</v>
      </c>
      <c r="I14" s="11" t="s">
        <v>177</v>
      </c>
      <c r="J14" s="11" t="s">
        <v>214</v>
      </c>
      <c r="K14" s="169">
        <v>5.0999999999999997E-2</v>
      </c>
      <c r="L14" s="142">
        <v>2.5299999999999998</v>
      </c>
      <c r="M14" s="170">
        <v>1.1000000000000001</v>
      </c>
      <c r="N14" s="170" t="s">
        <v>335</v>
      </c>
      <c r="O14" s="12">
        <v>11</v>
      </c>
      <c r="P14" s="170">
        <v>133</v>
      </c>
      <c r="Q14" s="170">
        <v>0.5</v>
      </c>
      <c r="R14" s="142">
        <v>0.21</v>
      </c>
      <c r="S14" s="142">
        <v>0.71</v>
      </c>
      <c r="T14" s="142">
        <v>0.05</v>
      </c>
      <c r="U14" s="170">
        <v>79</v>
      </c>
      <c r="V14" s="170">
        <v>8.8000000000000007</v>
      </c>
      <c r="W14" s="12">
        <v>63</v>
      </c>
      <c r="X14" s="142">
        <v>3.24</v>
      </c>
      <c r="Y14" s="170">
        <v>33.9</v>
      </c>
      <c r="Z14" s="170">
        <v>4.2</v>
      </c>
      <c r="AA14" s="170">
        <v>2</v>
      </c>
      <c r="AB14" s="170">
        <v>1.6</v>
      </c>
      <c r="AC14" s="142">
        <v>3.5</v>
      </c>
      <c r="AD14" s="142">
        <v>8.44</v>
      </c>
      <c r="AE14" s="170">
        <v>6.3</v>
      </c>
      <c r="AF14" s="170" t="s">
        <v>412</v>
      </c>
      <c r="AG14" s="170">
        <v>0.5</v>
      </c>
      <c r="AH14" s="12">
        <v>60</v>
      </c>
      <c r="AI14" s="12">
        <v>0.7</v>
      </c>
      <c r="AJ14" s="12">
        <v>0.03</v>
      </c>
      <c r="AK14" s="12">
        <v>0.44</v>
      </c>
      <c r="AL14" s="170">
        <v>71.2</v>
      </c>
      <c r="AM14" s="170">
        <v>41.5</v>
      </c>
      <c r="AN14" s="170">
        <v>0.2</v>
      </c>
      <c r="AO14" s="12">
        <v>0.85</v>
      </c>
      <c r="AP14" s="12">
        <v>314</v>
      </c>
      <c r="AQ14" s="142">
        <v>0.31</v>
      </c>
      <c r="AR14" s="169">
        <v>4.4999999999999998E-2</v>
      </c>
      <c r="AS14" s="170">
        <v>1</v>
      </c>
      <c r="AT14" s="170">
        <v>62.3</v>
      </c>
      <c r="AU14" s="170">
        <v>36</v>
      </c>
      <c r="AV14" s="169">
        <v>7.9000000000000001E-2</v>
      </c>
      <c r="AW14" s="170">
        <v>7.8</v>
      </c>
      <c r="AX14" s="170">
        <v>16.399999999999999</v>
      </c>
      <c r="AY14" s="170">
        <v>45.5</v>
      </c>
      <c r="AZ14" s="12" t="s">
        <v>414</v>
      </c>
      <c r="BA14" s="12">
        <v>4.0000000000000001E-3</v>
      </c>
      <c r="BB14" s="142">
        <v>0.05</v>
      </c>
      <c r="BC14" s="170">
        <v>6.3</v>
      </c>
      <c r="BD14" s="170" t="s">
        <v>412</v>
      </c>
      <c r="BE14" s="170">
        <v>8.6999999999999993</v>
      </c>
      <c r="BF14" s="142">
        <v>1.47</v>
      </c>
      <c r="BG14" s="170">
        <v>29.7</v>
      </c>
      <c r="BH14" s="12" t="s">
        <v>415</v>
      </c>
      <c r="BI14" s="170">
        <v>0.8</v>
      </c>
      <c r="BJ14" s="12" t="s">
        <v>413</v>
      </c>
      <c r="BK14" s="170">
        <v>27.2</v>
      </c>
      <c r="BL14" s="142">
        <v>0.2</v>
      </c>
      <c r="BM14" s="142">
        <v>0.4</v>
      </c>
      <c r="BN14" s="170">
        <v>0.3</v>
      </c>
      <c r="BO14" s="170">
        <v>1.7</v>
      </c>
      <c r="BP14" s="12">
        <v>56</v>
      </c>
      <c r="BQ14" s="170">
        <v>0.3</v>
      </c>
      <c r="BR14" s="142">
        <v>18.100000000000001</v>
      </c>
      <c r="BS14" s="170">
        <v>1.7</v>
      </c>
      <c r="BT14" s="170">
        <v>58.7</v>
      </c>
      <c r="BU14" s="170">
        <v>20.6</v>
      </c>
    </row>
    <row r="15" spans="1:73">
      <c r="A15" s="81" t="s">
        <v>337</v>
      </c>
      <c r="B15" s="11">
        <v>14</v>
      </c>
      <c r="C15" s="46">
        <v>659400.06999999995</v>
      </c>
      <c r="D15" s="46">
        <v>5748941.6500000004</v>
      </c>
      <c r="E15" s="47">
        <v>51.868456369999997</v>
      </c>
      <c r="F15" s="47">
        <v>-96.684725150000006</v>
      </c>
      <c r="G15" s="48">
        <v>0.3</v>
      </c>
      <c r="H15" s="48">
        <v>0.5</v>
      </c>
      <c r="I15" s="11" t="s">
        <v>177</v>
      </c>
      <c r="J15" s="11" t="s">
        <v>214</v>
      </c>
      <c r="K15" s="20">
        <v>6.5000000000000002E-2</v>
      </c>
      <c r="L15" s="140">
        <v>2.48</v>
      </c>
      <c r="M15" s="138">
        <v>2.2999999999999998</v>
      </c>
      <c r="N15" s="138">
        <v>3.7</v>
      </c>
      <c r="O15" s="4">
        <v>12</v>
      </c>
      <c r="P15" s="138">
        <v>136</v>
      </c>
      <c r="Q15" s="138">
        <v>0.5</v>
      </c>
      <c r="R15" s="140">
        <v>0.21</v>
      </c>
      <c r="S15" s="140">
        <v>0.75</v>
      </c>
      <c r="T15" s="140">
        <v>0.09</v>
      </c>
      <c r="U15" s="138">
        <v>74.7</v>
      </c>
      <c r="V15" s="138">
        <v>9.1999999999999993</v>
      </c>
      <c r="W15" s="4">
        <v>61</v>
      </c>
      <c r="X15" s="140">
        <v>3.38</v>
      </c>
      <c r="Y15" s="138">
        <v>36.299999999999997</v>
      </c>
      <c r="Z15" s="138">
        <v>3.8</v>
      </c>
      <c r="AA15" s="138">
        <v>1.7</v>
      </c>
      <c r="AB15" s="138">
        <v>1.6</v>
      </c>
      <c r="AC15" s="140">
        <v>3.44</v>
      </c>
      <c r="AD15" s="140">
        <v>8.31</v>
      </c>
      <c r="AE15" s="138">
        <v>6.3</v>
      </c>
      <c r="AF15" s="138" t="s">
        <v>412</v>
      </c>
      <c r="AG15" s="138">
        <v>0.2</v>
      </c>
      <c r="AH15" s="4">
        <v>30</v>
      </c>
      <c r="AI15" s="4">
        <v>0.7</v>
      </c>
      <c r="AJ15" s="4">
        <v>0.03</v>
      </c>
      <c r="AK15" s="4">
        <v>0.35</v>
      </c>
      <c r="AL15" s="138">
        <v>66.3</v>
      </c>
      <c r="AM15" s="138">
        <v>38.1</v>
      </c>
      <c r="AN15" s="138">
        <v>0.2</v>
      </c>
      <c r="AO15" s="4">
        <v>0.86</v>
      </c>
      <c r="AP15" s="4">
        <v>326</v>
      </c>
      <c r="AQ15" s="140">
        <v>0.31</v>
      </c>
      <c r="AR15" s="20">
        <v>4.2000000000000003E-2</v>
      </c>
      <c r="AS15" s="138">
        <v>0.6</v>
      </c>
      <c r="AT15" s="138">
        <v>56.3</v>
      </c>
      <c r="AU15" s="138">
        <v>37.200000000000003</v>
      </c>
      <c r="AV15" s="20">
        <v>0.09</v>
      </c>
      <c r="AW15" s="138">
        <v>8.3000000000000007</v>
      </c>
      <c r="AX15" s="138">
        <v>16.7</v>
      </c>
      <c r="AY15" s="138">
        <v>46.9</v>
      </c>
      <c r="AZ15" s="4">
        <v>3.0000000000000001E-3</v>
      </c>
      <c r="BA15" s="4">
        <v>4.0000000000000001E-3</v>
      </c>
      <c r="BB15" s="140">
        <v>0.06</v>
      </c>
      <c r="BC15" s="138">
        <v>6</v>
      </c>
      <c r="BD15" s="138" t="s">
        <v>412</v>
      </c>
      <c r="BE15" s="138">
        <v>8.4</v>
      </c>
      <c r="BF15" s="140">
        <v>1.38</v>
      </c>
      <c r="BG15" s="138">
        <v>28.8</v>
      </c>
      <c r="BH15" s="4" t="s">
        <v>415</v>
      </c>
      <c r="BI15" s="138">
        <v>0.8</v>
      </c>
      <c r="BJ15" s="4">
        <v>0.05</v>
      </c>
      <c r="BK15" s="138">
        <v>25.6</v>
      </c>
      <c r="BL15" s="140">
        <v>0.19</v>
      </c>
      <c r="BM15" s="140">
        <v>0.41</v>
      </c>
      <c r="BN15" s="138">
        <v>0.2</v>
      </c>
      <c r="BO15" s="138">
        <v>1.6</v>
      </c>
      <c r="BP15" s="4">
        <v>51</v>
      </c>
      <c r="BQ15" s="138">
        <v>0.2</v>
      </c>
      <c r="BR15" s="140">
        <v>16.8</v>
      </c>
      <c r="BS15" s="138">
        <v>1.7</v>
      </c>
      <c r="BT15" s="138">
        <v>58.4</v>
      </c>
      <c r="BU15" s="138">
        <v>8.6</v>
      </c>
    </row>
    <row r="16" spans="1:73">
      <c r="A16" s="111" t="s">
        <v>207</v>
      </c>
      <c r="B16" s="11">
        <v>14</v>
      </c>
      <c r="C16" s="46">
        <v>659400.06999999995</v>
      </c>
      <c r="D16" s="46">
        <v>5748941.6500000004</v>
      </c>
      <c r="E16" s="47">
        <v>51.868456369999997</v>
      </c>
      <c r="F16" s="47">
        <v>-96.684725150000006</v>
      </c>
      <c r="G16" s="48">
        <v>1.7</v>
      </c>
      <c r="H16" s="48">
        <v>2</v>
      </c>
      <c r="I16" s="11" t="s">
        <v>177</v>
      </c>
      <c r="J16" s="11" t="s">
        <v>215</v>
      </c>
      <c r="K16" s="169">
        <v>2.9000000000000001E-2</v>
      </c>
      <c r="L16" s="142">
        <v>1.81</v>
      </c>
      <c r="M16" s="170">
        <v>1.9</v>
      </c>
      <c r="N16" s="170">
        <v>5.9</v>
      </c>
      <c r="O16" s="12">
        <v>13</v>
      </c>
      <c r="P16" s="170">
        <v>121</v>
      </c>
      <c r="Q16" s="170">
        <v>0.4</v>
      </c>
      <c r="R16" s="142">
        <v>0.18</v>
      </c>
      <c r="S16" s="142">
        <v>1.61</v>
      </c>
      <c r="T16" s="142">
        <v>0.05</v>
      </c>
      <c r="U16" s="170">
        <v>86.1</v>
      </c>
      <c r="V16" s="170">
        <v>11.8</v>
      </c>
      <c r="W16" s="12">
        <v>52</v>
      </c>
      <c r="X16" s="142">
        <v>2.56</v>
      </c>
      <c r="Y16" s="170">
        <v>36.5</v>
      </c>
      <c r="Z16" s="170">
        <v>2.2000000000000002</v>
      </c>
      <c r="AA16" s="170">
        <v>1.1000000000000001</v>
      </c>
      <c r="AB16" s="170">
        <v>0.9</v>
      </c>
      <c r="AC16" s="142">
        <v>2.82</v>
      </c>
      <c r="AD16" s="142">
        <v>7.17</v>
      </c>
      <c r="AE16" s="170">
        <v>3.4</v>
      </c>
      <c r="AF16" s="170" t="s">
        <v>412</v>
      </c>
      <c r="AG16" s="170">
        <v>0.5</v>
      </c>
      <c r="AH16" s="12">
        <v>60</v>
      </c>
      <c r="AI16" s="12">
        <v>0.4</v>
      </c>
      <c r="AJ16" s="12" t="s">
        <v>413</v>
      </c>
      <c r="AK16" s="12">
        <v>0.72</v>
      </c>
      <c r="AL16" s="170">
        <v>45.6</v>
      </c>
      <c r="AM16" s="170">
        <v>41.3</v>
      </c>
      <c r="AN16" s="170">
        <v>0.1</v>
      </c>
      <c r="AO16" s="12">
        <v>1.17</v>
      </c>
      <c r="AP16" s="12">
        <v>486</v>
      </c>
      <c r="AQ16" s="142">
        <v>0.2</v>
      </c>
      <c r="AR16" s="169">
        <v>7.0999999999999994E-2</v>
      </c>
      <c r="AS16" s="170">
        <v>0.4</v>
      </c>
      <c r="AT16" s="170">
        <v>34.700000000000003</v>
      </c>
      <c r="AU16" s="170">
        <v>37.6</v>
      </c>
      <c r="AV16" s="169">
        <v>7.9000000000000001E-2</v>
      </c>
      <c r="AW16" s="170">
        <v>8.4</v>
      </c>
      <c r="AX16" s="170">
        <v>9.1999999999999993</v>
      </c>
      <c r="AY16" s="170">
        <v>52.9</v>
      </c>
      <c r="AZ16" s="12" t="s">
        <v>414</v>
      </c>
      <c r="BA16" s="12">
        <v>4.0000000000000001E-3</v>
      </c>
      <c r="BB16" s="142">
        <v>0.06</v>
      </c>
      <c r="BC16" s="170">
        <v>5.8</v>
      </c>
      <c r="BD16" s="170" t="s">
        <v>412</v>
      </c>
      <c r="BE16" s="170">
        <v>4.5999999999999996</v>
      </c>
      <c r="BF16" s="142">
        <v>1.2</v>
      </c>
      <c r="BG16" s="170">
        <v>34.700000000000003</v>
      </c>
      <c r="BH16" s="12" t="s">
        <v>415</v>
      </c>
      <c r="BI16" s="170">
        <v>0.4</v>
      </c>
      <c r="BJ16" s="12" t="s">
        <v>413</v>
      </c>
      <c r="BK16" s="170">
        <v>19.7</v>
      </c>
      <c r="BL16" s="142">
        <v>0.19</v>
      </c>
      <c r="BM16" s="142">
        <v>0.41</v>
      </c>
      <c r="BN16" s="170">
        <v>0.1</v>
      </c>
      <c r="BO16" s="170">
        <v>1.5</v>
      </c>
      <c r="BP16" s="12">
        <v>51</v>
      </c>
      <c r="BQ16" s="170">
        <v>0.2</v>
      </c>
      <c r="BR16" s="142">
        <v>10.3</v>
      </c>
      <c r="BS16" s="170">
        <v>0.9</v>
      </c>
      <c r="BT16" s="170">
        <v>73.3</v>
      </c>
      <c r="BU16" s="170">
        <v>19.7</v>
      </c>
    </row>
    <row r="17" spans="1:73">
      <c r="A17" s="81" t="s">
        <v>338</v>
      </c>
      <c r="B17" s="11">
        <v>14</v>
      </c>
      <c r="C17" s="46">
        <v>659400.06999999995</v>
      </c>
      <c r="D17" s="46">
        <v>5748941.6500000004</v>
      </c>
      <c r="E17" s="47">
        <v>51.868456369999997</v>
      </c>
      <c r="F17" s="47">
        <v>-96.684725150000006</v>
      </c>
      <c r="G17" s="48">
        <v>1.7</v>
      </c>
      <c r="H17" s="48">
        <v>2</v>
      </c>
      <c r="I17" s="11" t="s">
        <v>177</v>
      </c>
      <c r="J17" s="11" t="s">
        <v>215</v>
      </c>
      <c r="K17" s="20">
        <v>4.9000000000000002E-2</v>
      </c>
      <c r="L17" s="140">
        <v>1.79</v>
      </c>
      <c r="M17" s="138">
        <v>2.2000000000000002</v>
      </c>
      <c r="N17" s="138">
        <v>3.8</v>
      </c>
      <c r="O17" s="4">
        <v>15</v>
      </c>
      <c r="P17" s="138">
        <v>133</v>
      </c>
      <c r="Q17" s="138">
        <v>0.5</v>
      </c>
      <c r="R17" s="140">
        <v>0.19</v>
      </c>
      <c r="S17" s="140">
        <v>1.74</v>
      </c>
      <c r="T17" s="140">
        <v>0.1</v>
      </c>
      <c r="U17" s="138">
        <v>81.400000000000006</v>
      </c>
      <c r="V17" s="138">
        <v>13.4</v>
      </c>
      <c r="W17" s="4">
        <v>52</v>
      </c>
      <c r="X17" s="140">
        <v>2.76</v>
      </c>
      <c r="Y17" s="138">
        <v>41.8</v>
      </c>
      <c r="Z17" s="138">
        <v>2</v>
      </c>
      <c r="AA17" s="138">
        <v>1</v>
      </c>
      <c r="AB17" s="138">
        <v>0.8</v>
      </c>
      <c r="AC17" s="140">
        <v>2.89</v>
      </c>
      <c r="AD17" s="140">
        <v>7.31</v>
      </c>
      <c r="AE17" s="138">
        <v>3.9</v>
      </c>
      <c r="AF17" s="138" t="s">
        <v>412</v>
      </c>
      <c r="AG17" s="138" t="s">
        <v>412</v>
      </c>
      <c r="AH17" s="4">
        <v>30</v>
      </c>
      <c r="AI17" s="4">
        <v>0.4</v>
      </c>
      <c r="AJ17" s="4">
        <v>0.03</v>
      </c>
      <c r="AK17" s="4">
        <v>0.62</v>
      </c>
      <c r="AL17" s="138">
        <v>45.3</v>
      </c>
      <c r="AM17" s="138">
        <v>39.200000000000003</v>
      </c>
      <c r="AN17" s="138">
        <v>0.1</v>
      </c>
      <c r="AO17" s="4">
        <v>1.19</v>
      </c>
      <c r="AP17" s="4">
        <v>489</v>
      </c>
      <c r="AQ17" s="140">
        <v>0.21</v>
      </c>
      <c r="AR17" s="20">
        <v>6.8000000000000005E-2</v>
      </c>
      <c r="AS17" s="138">
        <v>0.3</v>
      </c>
      <c r="AT17" s="138">
        <v>32.299999999999997</v>
      </c>
      <c r="AU17" s="138">
        <v>40.700000000000003</v>
      </c>
      <c r="AV17" s="20">
        <v>9.2999999999999999E-2</v>
      </c>
      <c r="AW17" s="138">
        <v>8.9</v>
      </c>
      <c r="AX17" s="138">
        <v>9.3000000000000007</v>
      </c>
      <c r="AY17" s="138">
        <v>55.7</v>
      </c>
      <c r="AZ17" s="4">
        <v>2E-3</v>
      </c>
      <c r="BA17" s="4">
        <v>4.0000000000000001E-3</v>
      </c>
      <c r="BB17" s="140">
        <v>0.09</v>
      </c>
      <c r="BC17" s="138">
        <v>4.5999999999999996</v>
      </c>
      <c r="BD17" s="138">
        <v>0.3</v>
      </c>
      <c r="BE17" s="138">
        <v>4.3</v>
      </c>
      <c r="BF17" s="140">
        <v>1.19</v>
      </c>
      <c r="BG17" s="138">
        <v>34.5</v>
      </c>
      <c r="BH17" s="4" t="s">
        <v>415</v>
      </c>
      <c r="BI17" s="138">
        <v>0.4</v>
      </c>
      <c r="BJ17" s="4">
        <v>0.04</v>
      </c>
      <c r="BK17" s="138">
        <v>19.399999999999999</v>
      </c>
      <c r="BL17" s="140">
        <v>0.19</v>
      </c>
      <c r="BM17" s="140">
        <v>0.4</v>
      </c>
      <c r="BN17" s="138">
        <v>0.1</v>
      </c>
      <c r="BO17" s="138">
        <v>1.4</v>
      </c>
      <c r="BP17" s="4">
        <v>47</v>
      </c>
      <c r="BQ17" s="138">
        <v>0.2</v>
      </c>
      <c r="BR17" s="140">
        <v>10.5</v>
      </c>
      <c r="BS17" s="138">
        <v>0.9</v>
      </c>
      <c r="BT17" s="138">
        <v>72.7</v>
      </c>
      <c r="BU17" s="138">
        <v>4.5999999999999996</v>
      </c>
    </row>
    <row r="18" spans="1:73">
      <c r="A18" s="111" t="s">
        <v>208</v>
      </c>
      <c r="B18" s="11">
        <v>14</v>
      </c>
      <c r="C18" s="46">
        <v>663990.63</v>
      </c>
      <c r="D18" s="46">
        <v>5731855.0599999996</v>
      </c>
      <c r="E18" s="47">
        <v>51.713628049999997</v>
      </c>
      <c r="F18" s="47">
        <v>-96.626185199999995</v>
      </c>
      <c r="G18" s="48">
        <v>1.2</v>
      </c>
      <c r="H18" s="48">
        <v>1.35</v>
      </c>
      <c r="I18" s="11" t="s">
        <v>177</v>
      </c>
      <c r="J18" s="11" t="s">
        <v>121</v>
      </c>
      <c r="K18" s="169">
        <v>5.3999999999999999E-2</v>
      </c>
      <c r="L18" s="142">
        <v>1.38</v>
      </c>
      <c r="M18" s="170">
        <v>1.3</v>
      </c>
      <c r="N18" s="170" t="s">
        <v>335</v>
      </c>
      <c r="O18" s="12">
        <v>9</v>
      </c>
      <c r="P18" s="170">
        <v>88.5</v>
      </c>
      <c r="Q18" s="170">
        <v>0.3</v>
      </c>
      <c r="R18" s="142">
        <v>0.12</v>
      </c>
      <c r="S18" s="142">
        <v>0.6</v>
      </c>
      <c r="T18" s="142">
        <v>0.11</v>
      </c>
      <c r="U18" s="170">
        <v>94.3</v>
      </c>
      <c r="V18" s="170">
        <v>6.9</v>
      </c>
      <c r="W18" s="12">
        <v>34</v>
      </c>
      <c r="X18" s="142">
        <v>1.65</v>
      </c>
      <c r="Y18" s="170">
        <v>37.700000000000003</v>
      </c>
      <c r="Z18" s="170">
        <v>2.7</v>
      </c>
      <c r="AA18" s="170">
        <v>1.3</v>
      </c>
      <c r="AB18" s="170">
        <v>1.2</v>
      </c>
      <c r="AC18" s="142">
        <v>2.52</v>
      </c>
      <c r="AD18" s="142">
        <v>4.8099999999999996</v>
      </c>
      <c r="AE18" s="170">
        <v>4.8</v>
      </c>
      <c r="AF18" s="170" t="s">
        <v>412</v>
      </c>
      <c r="AG18" s="170">
        <v>0.4</v>
      </c>
      <c r="AH18" s="12">
        <v>40</v>
      </c>
      <c r="AI18" s="12">
        <v>0.5</v>
      </c>
      <c r="AJ18" s="12" t="s">
        <v>413</v>
      </c>
      <c r="AK18" s="12">
        <v>0.26</v>
      </c>
      <c r="AL18" s="170">
        <v>60.5</v>
      </c>
      <c r="AM18" s="170">
        <v>21</v>
      </c>
      <c r="AN18" s="170">
        <v>0.2</v>
      </c>
      <c r="AO18" s="12">
        <v>0.57999999999999996</v>
      </c>
      <c r="AP18" s="12">
        <v>275</v>
      </c>
      <c r="AQ18" s="142">
        <v>0.3</v>
      </c>
      <c r="AR18" s="169">
        <v>4.5999999999999999E-2</v>
      </c>
      <c r="AS18" s="170">
        <v>1.1000000000000001</v>
      </c>
      <c r="AT18" s="170">
        <v>49.7</v>
      </c>
      <c r="AU18" s="170">
        <v>19.3</v>
      </c>
      <c r="AV18" s="169">
        <v>0.105</v>
      </c>
      <c r="AW18" s="170">
        <v>6.7</v>
      </c>
      <c r="AX18" s="170">
        <v>12.9</v>
      </c>
      <c r="AY18" s="170">
        <v>27.4</v>
      </c>
      <c r="AZ18" s="12" t="s">
        <v>414</v>
      </c>
      <c r="BA18" s="12">
        <v>3.0000000000000001E-3</v>
      </c>
      <c r="BB18" s="142">
        <v>0.05</v>
      </c>
      <c r="BC18" s="170">
        <v>4.2</v>
      </c>
      <c r="BD18" s="170" t="s">
        <v>412</v>
      </c>
      <c r="BE18" s="170">
        <v>5.4</v>
      </c>
      <c r="BF18" s="142">
        <v>1.43</v>
      </c>
      <c r="BG18" s="170">
        <v>35.9</v>
      </c>
      <c r="BH18" s="12" t="s">
        <v>415</v>
      </c>
      <c r="BI18" s="170">
        <v>0.5</v>
      </c>
      <c r="BJ18" s="12" t="s">
        <v>413</v>
      </c>
      <c r="BK18" s="170">
        <v>16</v>
      </c>
      <c r="BL18" s="142">
        <v>0.17</v>
      </c>
      <c r="BM18" s="142">
        <v>0.24</v>
      </c>
      <c r="BN18" s="170">
        <v>0.2</v>
      </c>
      <c r="BO18" s="170">
        <v>1.9</v>
      </c>
      <c r="BP18" s="12">
        <v>51</v>
      </c>
      <c r="BQ18" s="170">
        <v>0.2</v>
      </c>
      <c r="BR18" s="142">
        <v>13.2</v>
      </c>
      <c r="BS18" s="170">
        <v>1.1000000000000001</v>
      </c>
      <c r="BT18" s="170">
        <v>39.9</v>
      </c>
      <c r="BU18" s="170">
        <v>16.3</v>
      </c>
    </row>
    <row r="19" spans="1:73">
      <c r="A19" s="81" t="s">
        <v>339</v>
      </c>
      <c r="B19" s="11">
        <v>14</v>
      </c>
      <c r="C19" s="46">
        <v>663990.63</v>
      </c>
      <c r="D19" s="46">
        <v>5731855.0599999996</v>
      </c>
      <c r="E19" s="47">
        <v>51.713628049999997</v>
      </c>
      <c r="F19" s="47">
        <v>-96.626185199999995</v>
      </c>
      <c r="G19" s="48">
        <v>1.2</v>
      </c>
      <c r="H19" s="48">
        <v>1.35</v>
      </c>
      <c r="I19" s="11" t="s">
        <v>177</v>
      </c>
      <c r="J19" s="11" t="s">
        <v>121</v>
      </c>
      <c r="K19" s="20">
        <v>7.8E-2</v>
      </c>
      <c r="L19" s="140">
        <v>1.48</v>
      </c>
      <c r="M19" s="138">
        <v>2.1</v>
      </c>
      <c r="N19" s="138">
        <v>4.7</v>
      </c>
      <c r="O19" s="4">
        <v>11</v>
      </c>
      <c r="P19" s="138">
        <v>97.9</v>
      </c>
      <c r="Q19" s="138">
        <v>0.4</v>
      </c>
      <c r="R19" s="140">
        <v>0.12</v>
      </c>
      <c r="S19" s="140">
        <v>0.65</v>
      </c>
      <c r="T19" s="140">
        <v>0.17</v>
      </c>
      <c r="U19" s="138">
        <v>93.1</v>
      </c>
      <c r="V19" s="138">
        <v>7.6</v>
      </c>
      <c r="W19" s="4">
        <v>36</v>
      </c>
      <c r="X19" s="140">
        <v>1.89</v>
      </c>
      <c r="Y19" s="138">
        <v>42.9</v>
      </c>
      <c r="Z19" s="138">
        <v>2.6</v>
      </c>
      <c r="AA19" s="138">
        <v>1.2</v>
      </c>
      <c r="AB19" s="138">
        <v>1.2</v>
      </c>
      <c r="AC19" s="140">
        <v>2.82</v>
      </c>
      <c r="AD19" s="140">
        <v>5.13</v>
      </c>
      <c r="AE19" s="138">
        <v>5</v>
      </c>
      <c r="AF19" s="138" t="s">
        <v>412</v>
      </c>
      <c r="AG19" s="138">
        <v>0.3</v>
      </c>
      <c r="AH19" s="4">
        <v>30</v>
      </c>
      <c r="AI19" s="4">
        <v>0.5</v>
      </c>
      <c r="AJ19" s="4">
        <v>0.03</v>
      </c>
      <c r="AK19" s="4">
        <v>0.24</v>
      </c>
      <c r="AL19" s="138">
        <v>57.6</v>
      </c>
      <c r="AM19" s="138">
        <v>20.5</v>
      </c>
      <c r="AN19" s="138">
        <v>0.2</v>
      </c>
      <c r="AO19" s="4">
        <v>0.61</v>
      </c>
      <c r="AP19" s="4">
        <v>292</v>
      </c>
      <c r="AQ19" s="140">
        <v>0.34</v>
      </c>
      <c r="AR19" s="20">
        <v>4.2999999999999997E-2</v>
      </c>
      <c r="AS19" s="138">
        <v>0.8</v>
      </c>
      <c r="AT19" s="138">
        <v>45.9</v>
      </c>
      <c r="AU19" s="138">
        <v>20</v>
      </c>
      <c r="AV19" s="20">
        <v>0.11899999999999999</v>
      </c>
      <c r="AW19" s="138">
        <v>7.6</v>
      </c>
      <c r="AX19" s="138">
        <v>13.7</v>
      </c>
      <c r="AY19" s="138">
        <v>30.3</v>
      </c>
      <c r="AZ19" s="4">
        <v>3.0000000000000001E-3</v>
      </c>
      <c r="BA19" s="4">
        <v>4.0000000000000001E-3</v>
      </c>
      <c r="BB19" s="140">
        <v>0.09</v>
      </c>
      <c r="BC19" s="138">
        <v>4.3</v>
      </c>
      <c r="BD19" s="138">
        <v>0.2</v>
      </c>
      <c r="BE19" s="138">
        <v>7.3</v>
      </c>
      <c r="BF19" s="140">
        <v>1.27</v>
      </c>
      <c r="BG19" s="138">
        <v>38.4</v>
      </c>
      <c r="BH19" s="4" t="s">
        <v>415</v>
      </c>
      <c r="BI19" s="138">
        <v>0.6</v>
      </c>
      <c r="BJ19" s="4">
        <v>0.04</v>
      </c>
      <c r="BK19" s="138">
        <v>15.2</v>
      </c>
      <c r="BL19" s="140">
        <v>0.17</v>
      </c>
      <c r="BM19" s="140">
        <v>0.26</v>
      </c>
      <c r="BN19" s="138">
        <v>0.2</v>
      </c>
      <c r="BO19" s="138">
        <v>1.8</v>
      </c>
      <c r="BP19" s="4">
        <v>50</v>
      </c>
      <c r="BQ19" s="138">
        <v>0.2</v>
      </c>
      <c r="BR19" s="140">
        <v>13.5</v>
      </c>
      <c r="BS19" s="138">
        <v>1.1000000000000001</v>
      </c>
      <c r="BT19" s="138">
        <v>42.6</v>
      </c>
      <c r="BU19" s="138">
        <v>10.8</v>
      </c>
    </row>
    <row r="20" spans="1:73">
      <c r="A20" s="111" t="s">
        <v>209</v>
      </c>
      <c r="B20" s="11">
        <v>14</v>
      </c>
      <c r="C20" s="46">
        <v>677080.95</v>
      </c>
      <c r="D20" s="46">
        <v>5700499.5700000003</v>
      </c>
      <c r="E20" s="47">
        <v>51.427993069999999</v>
      </c>
      <c r="F20" s="47">
        <v>-96.452695320000004</v>
      </c>
      <c r="G20" s="48">
        <v>0.7</v>
      </c>
      <c r="H20" s="48">
        <v>0.8</v>
      </c>
      <c r="I20" s="11" t="s">
        <v>177</v>
      </c>
      <c r="J20" s="11" t="s">
        <v>405</v>
      </c>
      <c r="K20" s="169">
        <v>2.9000000000000001E-2</v>
      </c>
      <c r="L20" s="142">
        <v>0.68</v>
      </c>
      <c r="M20" s="170">
        <v>0.8</v>
      </c>
      <c r="N20" s="170" t="s">
        <v>335</v>
      </c>
      <c r="O20" s="12">
        <v>5</v>
      </c>
      <c r="P20" s="170">
        <v>21.4</v>
      </c>
      <c r="Q20" s="170">
        <v>0.2</v>
      </c>
      <c r="R20" s="142">
        <v>7.0000000000000007E-2</v>
      </c>
      <c r="S20" s="142">
        <v>0.42</v>
      </c>
      <c r="T20" s="142">
        <v>0.01</v>
      </c>
      <c r="U20" s="170">
        <v>38.700000000000003</v>
      </c>
      <c r="V20" s="170">
        <v>3.6</v>
      </c>
      <c r="W20" s="12">
        <v>18</v>
      </c>
      <c r="X20" s="142">
        <v>0.67</v>
      </c>
      <c r="Y20" s="170">
        <v>8.1</v>
      </c>
      <c r="Z20" s="170">
        <v>1.1000000000000001</v>
      </c>
      <c r="AA20" s="170">
        <v>0.5</v>
      </c>
      <c r="AB20" s="170">
        <v>0.5</v>
      </c>
      <c r="AC20" s="142">
        <v>1.46</v>
      </c>
      <c r="AD20" s="142">
        <v>2.84</v>
      </c>
      <c r="AE20" s="170">
        <v>1.6</v>
      </c>
      <c r="AF20" s="170" t="s">
        <v>412</v>
      </c>
      <c r="AG20" s="170">
        <v>0.2</v>
      </c>
      <c r="AH20" s="12">
        <v>40</v>
      </c>
      <c r="AI20" s="12">
        <v>0.2</v>
      </c>
      <c r="AJ20" s="12" t="s">
        <v>413</v>
      </c>
      <c r="AK20" s="12">
        <v>0.09</v>
      </c>
      <c r="AL20" s="170">
        <v>17.399999999999999</v>
      </c>
      <c r="AM20" s="170">
        <v>9.9</v>
      </c>
      <c r="AN20" s="170" t="s">
        <v>412</v>
      </c>
      <c r="AO20" s="12">
        <v>0.28000000000000003</v>
      </c>
      <c r="AP20" s="12">
        <v>144</v>
      </c>
      <c r="AQ20" s="142">
        <v>0.2</v>
      </c>
      <c r="AR20" s="169">
        <v>2.5000000000000001E-2</v>
      </c>
      <c r="AS20" s="170">
        <v>1.8</v>
      </c>
      <c r="AT20" s="170">
        <v>14.2</v>
      </c>
      <c r="AU20" s="170">
        <v>8.6</v>
      </c>
      <c r="AV20" s="169">
        <v>7.4999999999999997E-2</v>
      </c>
      <c r="AW20" s="170">
        <v>3.2</v>
      </c>
      <c r="AX20" s="170">
        <v>3.5</v>
      </c>
      <c r="AY20" s="170">
        <v>8.1</v>
      </c>
      <c r="AZ20" s="12" t="s">
        <v>414</v>
      </c>
      <c r="BA20" s="12">
        <v>2E-3</v>
      </c>
      <c r="BB20" s="142">
        <v>0.03</v>
      </c>
      <c r="BC20" s="170">
        <v>2.2999999999999998</v>
      </c>
      <c r="BD20" s="170">
        <v>0.1</v>
      </c>
      <c r="BE20" s="170">
        <v>2.2000000000000002</v>
      </c>
      <c r="BF20" s="142">
        <v>2.25</v>
      </c>
      <c r="BG20" s="170">
        <v>23.5</v>
      </c>
      <c r="BH20" s="12" t="s">
        <v>415</v>
      </c>
      <c r="BI20" s="170">
        <v>0.2</v>
      </c>
      <c r="BJ20" s="12" t="s">
        <v>413</v>
      </c>
      <c r="BK20" s="170">
        <v>6.4</v>
      </c>
      <c r="BL20" s="142">
        <v>0.13</v>
      </c>
      <c r="BM20" s="142">
        <v>0.09</v>
      </c>
      <c r="BN20" s="170" t="s">
        <v>412</v>
      </c>
      <c r="BO20" s="170">
        <v>0.8</v>
      </c>
      <c r="BP20" s="12">
        <v>29</v>
      </c>
      <c r="BQ20" s="170">
        <v>0.2</v>
      </c>
      <c r="BR20" s="142">
        <v>5.21</v>
      </c>
      <c r="BS20" s="170">
        <v>0.5</v>
      </c>
      <c r="BT20" s="170">
        <v>18.3</v>
      </c>
      <c r="BU20" s="170">
        <v>8.8000000000000007</v>
      </c>
    </row>
    <row r="21" spans="1:73">
      <c r="A21" s="81" t="s">
        <v>340</v>
      </c>
      <c r="B21" s="11">
        <v>14</v>
      </c>
      <c r="C21" s="46">
        <v>677080.95</v>
      </c>
      <c r="D21" s="46">
        <v>5700499.5700000003</v>
      </c>
      <c r="E21" s="47">
        <v>51.427993069999999</v>
      </c>
      <c r="F21" s="47">
        <v>-96.452695320000004</v>
      </c>
      <c r="G21" s="48">
        <v>0.7</v>
      </c>
      <c r="H21" s="48">
        <v>0.8</v>
      </c>
      <c r="I21" s="11" t="s">
        <v>177</v>
      </c>
      <c r="J21" s="11" t="s">
        <v>405</v>
      </c>
      <c r="K21" s="20">
        <v>4.2999999999999997E-2</v>
      </c>
      <c r="L21" s="140">
        <v>0.68</v>
      </c>
      <c r="M21" s="138">
        <v>1.4</v>
      </c>
      <c r="N21" s="138">
        <v>5.5</v>
      </c>
      <c r="O21" s="4">
        <v>6</v>
      </c>
      <c r="P21" s="138">
        <v>23.5</v>
      </c>
      <c r="Q21" s="138">
        <v>0.2</v>
      </c>
      <c r="R21" s="140">
        <v>0.08</v>
      </c>
      <c r="S21" s="140">
        <v>0.49</v>
      </c>
      <c r="T21" s="140">
        <v>0.08</v>
      </c>
      <c r="U21" s="138">
        <v>41.5</v>
      </c>
      <c r="V21" s="138">
        <v>4.2</v>
      </c>
      <c r="W21" s="4">
        <v>20</v>
      </c>
      <c r="X21" s="140">
        <v>0.75</v>
      </c>
      <c r="Y21" s="138">
        <v>9.1</v>
      </c>
      <c r="Z21" s="138">
        <v>1.1000000000000001</v>
      </c>
      <c r="AA21" s="138">
        <v>0.5</v>
      </c>
      <c r="AB21" s="138">
        <v>0.5</v>
      </c>
      <c r="AC21" s="140">
        <v>1.57</v>
      </c>
      <c r="AD21" s="140">
        <v>3.09</v>
      </c>
      <c r="AE21" s="138">
        <v>1.8</v>
      </c>
      <c r="AF21" s="138" t="s">
        <v>412</v>
      </c>
      <c r="AG21" s="138">
        <v>0.2</v>
      </c>
      <c r="AH21" s="4">
        <v>30</v>
      </c>
      <c r="AI21" s="4">
        <v>0.2</v>
      </c>
      <c r="AJ21" s="4" t="s">
        <v>413</v>
      </c>
      <c r="AK21" s="4">
        <v>0.08</v>
      </c>
      <c r="AL21" s="138">
        <v>18</v>
      </c>
      <c r="AM21" s="138">
        <v>9.1</v>
      </c>
      <c r="AN21" s="138" t="s">
        <v>412</v>
      </c>
      <c r="AO21" s="4">
        <v>0.28000000000000003</v>
      </c>
      <c r="AP21" s="4">
        <v>152</v>
      </c>
      <c r="AQ21" s="140">
        <v>0.22</v>
      </c>
      <c r="AR21" s="20">
        <v>2.5000000000000001E-2</v>
      </c>
      <c r="AS21" s="138">
        <v>1.3</v>
      </c>
      <c r="AT21" s="138">
        <v>13.8</v>
      </c>
      <c r="AU21" s="138">
        <v>8.8000000000000007</v>
      </c>
      <c r="AV21" s="20">
        <v>8.4000000000000005E-2</v>
      </c>
      <c r="AW21" s="138">
        <v>3.6</v>
      </c>
      <c r="AX21" s="138">
        <v>3.9</v>
      </c>
      <c r="AY21" s="138">
        <v>8.6999999999999993</v>
      </c>
      <c r="AZ21" s="4">
        <v>2E-3</v>
      </c>
      <c r="BA21" s="4">
        <v>3.0000000000000001E-3</v>
      </c>
      <c r="BB21" s="140">
        <v>0.05</v>
      </c>
      <c r="BC21" s="138">
        <v>2.7</v>
      </c>
      <c r="BD21" s="138">
        <v>0.1</v>
      </c>
      <c r="BE21" s="138">
        <v>2.2000000000000002</v>
      </c>
      <c r="BF21" s="140">
        <v>0.83</v>
      </c>
      <c r="BG21" s="138">
        <v>26.3</v>
      </c>
      <c r="BH21" s="4" t="s">
        <v>415</v>
      </c>
      <c r="BI21" s="138">
        <v>0.2</v>
      </c>
      <c r="BJ21" s="4">
        <v>0.06</v>
      </c>
      <c r="BK21" s="138">
        <v>6.3</v>
      </c>
      <c r="BL21" s="140">
        <v>0.13</v>
      </c>
      <c r="BM21" s="140">
        <v>0.08</v>
      </c>
      <c r="BN21" s="138" t="s">
        <v>412</v>
      </c>
      <c r="BO21" s="138">
        <v>0.8</v>
      </c>
      <c r="BP21" s="4">
        <v>29</v>
      </c>
      <c r="BQ21" s="138">
        <v>0.1</v>
      </c>
      <c r="BR21" s="140">
        <v>5.44</v>
      </c>
      <c r="BS21" s="138">
        <v>0.5</v>
      </c>
      <c r="BT21" s="138">
        <v>18.899999999999999</v>
      </c>
      <c r="BU21" s="138">
        <v>7.8</v>
      </c>
    </row>
    <row r="22" spans="1:73">
      <c r="A22" s="111" t="s">
        <v>210</v>
      </c>
      <c r="B22" s="11">
        <v>14</v>
      </c>
      <c r="C22" s="46">
        <v>694953.67</v>
      </c>
      <c r="D22" s="46">
        <v>5672946.4900000002</v>
      </c>
      <c r="E22" s="47">
        <v>51.174664739999997</v>
      </c>
      <c r="F22" s="47">
        <v>-96.210960439999994</v>
      </c>
      <c r="G22" s="48">
        <v>1</v>
      </c>
      <c r="H22" s="48">
        <v>1.1000000000000001</v>
      </c>
      <c r="I22" s="11" t="s">
        <v>177</v>
      </c>
      <c r="J22" s="11" t="s">
        <v>406</v>
      </c>
      <c r="K22" s="169">
        <v>0.13900000000000001</v>
      </c>
      <c r="L22" s="142">
        <v>1.51</v>
      </c>
      <c r="M22" s="170">
        <v>1.5</v>
      </c>
      <c r="N22" s="170" t="s">
        <v>335</v>
      </c>
      <c r="O22" s="12">
        <v>8</v>
      </c>
      <c r="P22" s="170">
        <v>42.4</v>
      </c>
      <c r="Q22" s="170">
        <v>0.4</v>
      </c>
      <c r="R22" s="142">
        <v>0.12</v>
      </c>
      <c r="S22" s="142">
        <v>0.43</v>
      </c>
      <c r="T22" s="142">
        <v>0.12</v>
      </c>
      <c r="U22" s="170">
        <v>51.6</v>
      </c>
      <c r="V22" s="170">
        <v>8.1</v>
      </c>
      <c r="W22" s="12">
        <v>57</v>
      </c>
      <c r="X22" s="142">
        <v>0.96</v>
      </c>
      <c r="Y22" s="170">
        <v>26</v>
      </c>
      <c r="Z22" s="170">
        <v>1.4</v>
      </c>
      <c r="AA22" s="170">
        <v>0.7</v>
      </c>
      <c r="AB22" s="170">
        <v>0.6</v>
      </c>
      <c r="AC22" s="142">
        <v>2.4</v>
      </c>
      <c r="AD22" s="142">
        <v>4.71</v>
      </c>
      <c r="AE22" s="170">
        <v>2.2000000000000002</v>
      </c>
      <c r="AF22" s="170" t="s">
        <v>412</v>
      </c>
      <c r="AG22" s="170">
        <v>0.1</v>
      </c>
      <c r="AH22" s="12">
        <v>40</v>
      </c>
      <c r="AI22" s="12">
        <v>0.2</v>
      </c>
      <c r="AJ22" s="12" t="s">
        <v>413</v>
      </c>
      <c r="AK22" s="12">
        <v>0.12</v>
      </c>
      <c r="AL22" s="170">
        <v>17.600000000000001</v>
      </c>
      <c r="AM22" s="170">
        <v>18.5</v>
      </c>
      <c r="AN22" s="170" t="s">
        <v>412</v>
      </c>
      <c r="AO22" s="12">
        <v>0.55000000000000004</v>
      </c>
      <c r="AP22" s="12">
        <v>169</v>
      </c>
      <c r="AQ22" s="142">
        <v>0.38</v>
      </c>
      <c r="AR22" s="169">
        <v>2.3E-2</v>
      </c>
      <c r="AS22" s="170">
        <v>2.6</v>
      </c>
      <c r="AT22" s="170">
        <v>15.6</v>
      </c>
      <c r="AU22" s="170">
        <v>67.599999999999994</v>
      </c>
      <c r="AV22" s="169">
        <v>0.13100000000000001</v>
      </c>
      <c r="AW22" s="170">
        <v>6</v>
      </c>
      <c r="AX22" s="170">
        <v>3.9</v>
      </c>
      <c r="AY22" s="170">
        <v>18.899999999999999</v>
      </c>
      <c r="AZ22" s="12" t="s">
        <v>414</v>
      </c>
      <c r="BA22" s="12">
        <v>6.0000000000000001E-3</v>
      </c>
      <c r="BB22" s="142">
        <v>0.06</v>
      </c>
      <c r="BC22" s="170">
        <v>2.6</v>
      </c>
      <c r="BD22" s="170">
        <v>0.3</v>
      </c>
      <c r="BE22" s="170">
        <v>2.5</v>
      </c>
      <c r="BF22" s="142">
        <v>0.97</v>
      </c>
      <c r="BG22" s="170">
        <v>22.8</v>
      </c>
      <c r="BH22" s="12" t="s">
        <v>415</v>
      </c>
      <c r="BI22" s="170">
        <v>0.2</v>
      </c>
      <c r="BJ22" s="12" t="s">
        <v>413</v>
      </c>
      <c r="BK22" s="170">
        <v>9.4</v>
      </c>
      <c r="BL22" s="142">
        <v>0.13</v>
      </c>
      <c r="BM22" s="142">
        <v>0.09</v>
      </c>
      <c r="BN22" s="170" t="s">
        <v>412</v>
      </c>
      <c r="BO22" s="170">
        <v>1.1000000000000001</v>
      </c>
      <c r="BP22" s="12">
        <v>41</v>
      </c>
      <c r="BQ22" s="170">
        <v>0.2</v>
      </c>
      <c r="BR22" s="142">
        <v>6.26</v>
      </c>
      <c r="BS22" s="170">
        <v>0.5</v>
      </c>
      <c r="BT22" s="170">
        <v>36.200000000000003</v>
      </c>
      <c r="BU22" s="170">
        <v>6</v>
      </c>
    </row>
    <row r="23" spans="1:73">
      <c r="A23" s="81" t="s">
        <v>342</v>
      </c>
      <c r="B23" s="11">
        <v>14</v>
      </c>
      <c r="C23" s="46">
        <v>694953.67</v>
      </c>
      <c r="D23" s="46">
        <v>5672946.4900000002</v>
      </c>
      <c r="E23" s="47">
        <v>51.174664739999997</v>
      </c>
      <c r="F23" s="47">
        <v>-96.210960439999994</v>
      </c>
      <c r="G23" s="48">
        <v>1</v>
      </c>
      <c r="H23" s="48">
        <v>1.1000000000000001</v>
      </c>
      <c r="I23" s="11" t="s">
        <v>177</v>
      </c>
      <c r="J23" s="11" t="s">
        <v>406</v>
      </c>
      <c r="K23" s="20">
        <v>0.17699999999999999</v>
      </c>
      <c r="L23" s="140">
        <v>1.47</v>
      </c>
      <c r="M23" s="138">
        <v>1.7</v>
      </c>
      <c r="N23" s="138">
        <v>4.7</v>
      </c>
      <c r="O23" s="4">
        <v>9</v>
      </c>
      <c r="P23" s="138">
        <v>46.5</v>
      </c>
      <c r="Q23" s="138">
        <v>0.4</v>
      </c>
      <c r="R23" s="140">
        <v>0.13</v>
      </c>
      <c r="S23" s="140">
        <v>0.47</v>
      </c>
      <c r="T23" s="140">
        <v>0.11</v>
      </c>
      <c r="U23" s="138">
        <v>54.9</v>
      </c>
      <c r="V23" s="138">
        <v>8.9</v>
      </c>
      <c r="W23" s="4">
        <v>55</v>
      </c>
      <c r="X23" s="140">
        <v>1.07</v>
      </c>
      <c r="Y23" s="138">
        <v>29.6</v>
      </c>
      <c r="Z23" s="138">
        <v>1.1000000000000001</v>
      </c>
      <c r="AA23" s="138">
        <v>0.6</v>
      </c>
      <c r="AB23" s="138">
        <v>0.5</v>
      </c>
      <c r="AC23" s="140">
        <v>2.63</v>
      </c>
      <c r="AD23" s="140">
        <v>4.78</v>
      </c>
      <c r="AE23" s="138">
        <v>2.1</v>
      </c>
      <c r="AF23" s="138" t="s">
        <v>412</v>
      </c>
      <c r="AG23" s="138">
        <v>0.1</v>
      </c>
      <c r="AH23" s="4">
        <v>30</v>
      </c>
      <c r="AI23" s="4">
        <v>0.2</v>
      </c>
      <c r="AJ23" s="4">
        <v>0.02</v>
      </c>
      <c r="AK23" s="140">
        <v>0.1</v>
      </c>
      <c r="AL23" s="138">
        <v>17.899999999999999</v>
      </c>
      <c r="AM23" s="138">
        <v>17.3</v>
      </c>
      <c r="AN23" s="138" t="s">
        <v>412</v>
      </c>
      <c r="AO23" s="4">
        <v>0.54</v>
      </c>
      <c r="AP23" s="4">
        <v>171</v>
      </c>
      <c r="AQ23" s="140">
        <v>0.39</v>
      </c>
      <c r="AR23" s="20">
        <v>2.1999999999999999E-2</v>
      </c>
      <c r="AS23" s="138">
        <v>2.2000000000000002</v>
      </c>
      <c r="AT23" s="138">
        <v>14.7</v>
      </c>
      <c r="AU23" s="138">
        <v>66.099999999999994</v>
      </c>
      <c r="AV23" s="20">
        <v>0.14899999999999999</v>
      </c>
      <c r="AW23" s="138">
        <v>6.5</v>
      </c>
      <c r="AX23" s="138">
        <v>4.0999999999999996</v>
      </c>
      <c r="AY23" s="138">
        <v>19.8</v>
      </c>
      <c r="AZ23" s="4">
        <v>3.0000000000000001E-3</v>
      </c>
      <c r="BA23" s="4">
        <v>7.0000000000000001E-3</v>
      </c>
      <c r="BB23" s="140">
        <v>0.09</v>
      </c>
      <c r="BC23" s="138">
        <v>2.8</v>
      </c>
      <c r="BD23" s="138">
        <v>0.6</v>
      </c>
      <c r="BE23" s="138">
        <v>2.8</v>
      </c>
      <c r="BF23" s="140">
        <v>0.8</v>
      </c>
      <c r="BG23" s="138">
        <v>24.3</v>
      </c>
      <c r="BH23" s="4" t="s">
        <v>415</v>
      </c>
      <c r="BI23" s="138">
        <v>0.3</v>
      </c>
      <c r="BJ23" s="4">
        <v>0.05</v>
      </c>
      <c r="BK23" s="138">
        <v>8.6999999999999993</v>
      </c>
      <c r="BL23" s="140">
        <v>0.12</v>
      </c>
      <c r="BM23" s="140">
        <v>0.09</v>
      </c>
      <c r="BN23" s="138" t="s">
        <v>412</v>
      </c>
      <c r="BO23" s="138">
        <v>1.1000000000000001</v>
      </c>
      <c r="BP23" s="4">
        <v>39</v>
      </c>
      <c r="BQ23" s="138">
        <v>0.3</v>
      </c>
      <c r="BR23" s="140">
        <v>6.06</v>
      </c>
      <c r="BS23" s="138">
        <v>0.5</v>
      </c>
      <c r="BT23" s="138">
        <v>36.6</v>
      </c>
      <c r="BU23" s="138">
        <v>5.0999999999999996</v>
      </c>
    </row>
    <row r="24" spans="1:73">
      <c r="A24" s="82" t="s">
        <v>211</v>
      </c>
      <c r="B24" s="71">
        <v>14</v>
      </c>
      <c r="C24" s="100">
        <v>694953.67</v>
      </c>
      <c r="D24" s="100">
        <v>5672946.4900000002</v>
      </c>
      <c r="E24" s="118">
        <v>51.174664739999997</v>
      </c>
      <c r="F24" s="118">
        <v>-96.210960439999994</v>
      </c>
      <c r="G24" s="99">
        <v>2.8</v>
      </c>
      <c r="H24" s="99">
        <v>3</v>
      </c>
      <c r="I24" s="71" t="s">
        <v>177</v>
      </c>
      <c r="J24" s="71" t="s">
        <v>121</v>
      </c>
      <c r="K24" s="171">
        <v>2.5999999999999999E-2</v>
      </c>
      <c r="L24" s="145">
        <v>1.06</v>
      </c>
      <c r="M24" s="172">
        <v>4</v>
      </c>
      <c r="N24" s="172" t="s">
        <v>335</v>
      </c>
      <c r="O24" s="64">
        <v>10</v>
      </c>
      <c r="P24" s="172">
        <v>62.6</v>
      </c>
      <c r="Q24" s="172">
        <v>0.3</v>
      </c>
      <c r="R24" s="145">
        <v>0.08</v>
      </c>
      <c r="S24" s="145">
        <v>0.64</v>
      </c>
      <c r="T24" s="145">
        <v>7.0000000000000007E-2</v>
      </c>
      <c r="U24" s="172">
        <v>46.3</v>
      </c>
      <c r="V24" s="172">
        <v>9.1999999999999993</v>
      </c>
      <c r="W24" s="64">
        <v>77</v>
      </c>
      <c r="X24" s="145">
        <v>1.04</v>
      </c>
      <c r="Y24" s="172">
        <v>19.600000000000001</v>
      </c>
      <c r="Z24" s="172">
        <v>1.6</v>
      </c>
      <c r="AA24" s="172">
        <v>0.7</v>
      </c>
      <c r="AB24" s="172">
        <v>0.7</v>
      </c>
      <c r="AC24" s="145">
        <v>2.1</v>
      </c>
      <c r="AD24" s="145">
        <v>4.2699999999999996</v>
      </c>
      <c r="AE24" s="172">
        <v>2.4</v>
      </c>
      <c r="AF24" s="172" t="s">
        <v>412</v>
      </c>
      <c r="AG24" s="172">
        <v>0.4</v>
      </c>
      <c r="AH24" s="64">
        <v>90</v>
      </c>
      <c r="AI24" s="64">
        <v>0.3</v>
      </c>
      <c r="AJ24" s="64" t="s">
        <v>413</v>
      </c>
      <c r="AK24" s="64">
        <v>0.23</v>
      </c>
      <c r="AL24" s="172">
        <v>24.6</v>
      </c>
      <c r="AM24" s="172">
        <v>20.9</v>
      </c>
      <c r="AN24" s="172" t="s">
        <v>412</v>
      </c>
      <c r="AO24" s="64">
        <v>1.04</v>
      </c>
      <c r="AP24" s="64">
        <v>294</v>
      </c>
      <c r="AQ24" s="145">
        <v>0.16</v>
      </c>
      <c r="AR24" s="171">
        <v>6.4000000000000001E-2</v>
      </c>
      <c r="AS24" s="172">
        <v>0.5</v>
      </c>
      <c r="AT24" s="172">
        <v>21.1</v>
      </c>
      <c r="AU24" s="172">
        <v>94.6</v>
      </c>
      <c r="AV24" s="171">
        <v>8.3000000000000004E-2</v>
      </c>
      <c r="AW24" s="172">
        <v>3.2</v>
      </c>
      <c r="AX24" s="172">
        <v>5.4</v>
      </c>
      <c r="AY24" s="172">
        <v>18.3</v>
      </c>
      <c r="AZ24" s="64" t="s">
        <v>414</v>
      </c>
      <c r="BA24" s="64">
        <v>2E-3</v>
      </c>
      <c r="BB24" s="145">
        <v>0.05</v>
      </c>
      <c r="BC24" s="172">
        <v>3.8</v>
      </c>
      <c r="BD24" s="172" t="s">
        <v>412</v>
      </c>
      <c r="BE24" s="172">
        <v>2.9</v>
      </c>
      <c r="BF24" s="145">
        <v>0.71</v>
      </c>
      <c r="BG24" s="172">
        <v>31.3</v>
      </c>
      <c r="BH24" s="64" t="s">
        <v>415</v>
      </c>
      <c r="BI24" s="172">
        <v>0.3</v>
      </c>
      <c r="BJ24" s="64">
        <v>0.02</v>
      </c>
      <c r="BK24" s="172">
        <v>7</v>
      </c>
      <c r="BL24" s="145">
        <v>0.15</v>
      </c>
      <c r="BM24" s="145">
        <v>0.18</v>
      </c>
      <c r="BN24" s="172">
        <v>0.1</v>
      </c>
      <c r="BO24" s="172">
        <v>0.7</v>
      </c>
      <c r="BP24" s="64">
        <v>36</v>
      </c>
      <c r="BQ24" s="172">
        <v>0.2</v>
      </c>
      <c r="BR24" s="145">
        <v>7.53</v>
      </c>
      <c r="BS24" s="172">
        <v>0.7</v>
      </c>
      <c r="BT24" s="172">
        <v>34.299999999999997</v>
      </c>
      <c r="BU24" s="172">
        <v>12.7</v>
      </c>
    </row>
    <row r="25" spans="1:73">
      <c r="A25" s="127" t="s">
        <v>344</v>
      </c>
      <c r="B25" s="107">
        <v>14</v>
      </c>
      <c r="C25" s="128">
        <v>694953.67</v>
      </c>
      <c r="D25" s="128">
        <v>5672946.4900000002</v>
      </c>
      <c r="E25" s="129">
        <v>51.174664739999997</v>
      </c>
      <c r="F25" s="129">
        <v>-96.210960439999994</v>
      </c>
      <c r="G25" s="136">
        <v>2.8</v>
      </c>
      <c r="H25" s="136">
        <v>3</v>
      </c>
      <c r="I25" s="107" t="s">
        <v>177</v>
      </c>
      <c r="J25" s="107" t="s">
        <v>121</v>
      </c>
      <c r="K25" s="132">
        <v>2.7E-2</v>
      </c>
      <c r="L25" s="143">
        <v>0.96</v>
      </c>
      <c r="M25" s="139">
        <v>4.5</v>
      </c>
      <c r="N25" s="139">
        <v>5</v>
      </c>
      <c r="O25" s="130">
        <v>10</v>
      </c>
      <c r="P25" s="139">
        <v>61.9</v>
      </c>
      <c r="Q25" s="139">
        <v>0.3</v>
      </c>
      <c r="R25" s="143">
        <v>0.08</v>
      </c>
      <c r="S25" s="143">
        <v>0.68</v>
      </c>
      <c r="T25" s="143">
        <v>0.08</v>
      </c>
      <c r="U25" s="139">
        <v>45.3</v>
      </c>
      <c r="V25" s="139">
        <v>8.9</v>
      </c>
      <c r="W25" s="130">
        <v>70</v>
      </c>
      <c r="X25" s="143">
        <v>1.03</v>
      </c>
      <c r="Y25" s="139">
        <v>19.100000000000001</v>
      </c>
      <c r="Z25" s="139">
        <v>1.4</v>
      </c>
      <c r="AA25" s="139">
        <v>0.6</v>
      </c>
      <c r="AB25" s="139">
        <v>0.6</v>
      </c>
      <c r="AC25" s="143">
        <v>2.0299999999999998</v>
      </c>
      <c r="AD25" s="143">
        <v>4.16</v>
      </c>
      <c r="AE25" s="139">
        <v>2.4</v>
      </c>
      <c r="AF25" s="139" t="s">
        <v>412</v>
      </c>
      <c r="AG25" s="139">
        <v>0.2</v>
      </c>
      <c r="AH25" s="130">
        <v>10</v>
      </c>
      <c r="AI25" s="130">
        <v>0.3</v>
      </c>
      <c r="AJ25" s="130">
        <v>0.02</v>
      </c>
      <c r="AK25" s="130">
        <v>0.2</v>
      </c>
      <c r="AL25" s="139">
        <v>23.4</v>
      </c>
      <c r="AM25" s="139">
        <v>20</v>
      </c>
      <c r="AN25" s="139" t="s">
        <v>412</v>
      </c>
      <c r="AO25" s="130">
        <v>1.03</v>
      </c>
      <c r="AP25" s="130">
        <v>297</v>
      </c>
      <c r="AQ25" s="143">
        <v>0.15</v>
      </c>
      <c r="AR25" s="132">
        <v>6.0999999999999999E-2</v>
      </c>
      <c r="AS25" s="139">
        <v>0.4</v>
      </c>
      <c r="AT25" s="139">
        <v>19.2</v>
      </c>
      <c r="AU25" s="139">
        <v>90.5</v>
      </c>
      <c r="AV25" s="132">
        <v>9.0999999999999998E-2</v>
      </c>
      <c r="AW25" s="139">
        <v>3.3</v>
      </c>
      <c r="AX25" s="139">
        <v>5.6</v>
      </c>
      <c r="AY25" s="139">
        <v>19</v>
      </c>
      <c r="AZ25" s="130">
        <v>3.0000000000000001E-3</v>
      </c>
      <c r="BA25" s="130">
        <v>3.0000000000000001E-3</v>
      </c>
      <c r="BB25" s="143">
        <v>7.0000000000000007E-2</v>
      </c>
      <c r="BC25" s="139">
        <v>3.8</v>
      </c>
      <c r="BD25" s="139" t="s">
        <v>412</v>
      </c>
      <c r="BE25" s="139">
        <v>2.9</v>
      </c>
      <c r="BF25" s="143">
        <v>0.68</v>
      </c>
      <c r="BG25" s="139">
        <v>31.3</v>
      </c>
      <c r="BH25" s="130" t="s">
        <v>415</v>
      </c>
      <c r="BI25" s="139">
        <v>0.3</v>
      </c>
      <c r="BJ25" s="130">
        <v>0.02</v>
      </c>
      <c r="BK25" s="139">
        <v>6.6</v>
      </c>
      <c r="BL25" s="143">
        <v>0.14000000000000001</v>
      </c>
      <c r="BM25" s="143">
        <v>0.19</v>
      </c>
      <c r="BN25" s="139" t="s">
        <v>412</v>
      </c>
      <c r="BO25" s="139">
        <v>0.7</v>
      </c>
      <c r="BP25" s="130">
        <v>34</v>
      </c>
      <c r="BQ25" s="139">
        <v>0.2</v>
      </c>
      <c r="BR25" s="143">
        <v>7.31</v>
      </c>
      <c r="BS25" s="139">
        <v>0.6</v>
      </c>
      <c r="BT25" s="139">
        <v>33.799999999999997</v>
      </c>
      <c r="BU25" s="139">
        <v>7.6</v>
      </c>
    </row>
    <row r="26" spans="1:73">
      <c r="A26" s="11"/>
      <c r="B26" s="11"/>
      <c r="C26" s="46"/>
      <c r="D26" s="46"/>
      <c r="E26" s="47"/>
      <c r="F26" s="47"/>
      <c r="G26" s="11"/>
      <c r="H26" s="11"/>
      <c r="I26" s="11"/>
      <c r="J26" s="11"/>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row>
    <row r="27" spans="1:73">
      <c r="A27" s="11"/>
      <c r="B27" s="11"/>
      <c r="C27" s="46"/>
      <c r="D27" s="46"/>
      <c r="E27" s="47"/>
      <c r="F27" s="47"/>
      <c r="G27" s="11"/>
      <c r="H27" s="11"/>
      <c r="I27" s="11"/>
      <c r="J27" s="11"/>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row>
    <row r="28" spans="1:73">
      <c r="A28" s="11"/>
      <c r="B28" s="11"/>
      <c r="C28" s="46"/>
      <c r="D28" s="46"/>
      <c r="E28" s="47"/>
      <c r="F28" s="47"/>
      <c r="G28" s="11"/>
      <c r="H28" s="11"/>
      <c r="I28" s="11"/>
      <c r="J28" s="11"/>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row>
    <row r="29" spans="1:73">
      <c r="A29" s="11"/>
      <c r="B29" s="11"/>
      <c r="C29" s="46"/>
      <c r="D29" s="46"/>
      <c r="E29" s="47"/>
      <c r="F29" s="47"/>
      <c r="G29" s="11"/>
      <c r="H29" s="11"/>
      <c r="I29" s="11"/>
      <c r="J29" s="11"/>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row>
  </sheetData>
  <sortState ref="A12:BU31">
    <sortCondition ref="A12:A31"/>
  </sortState>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6"/>
  <sheetViews>
    <sheetView zoomScaleNormal="100" workbookViewId="0">
      <pane ySplit="2" topLeftCell="A9" activePane="bottomLeft" state="frozen"/>
      <selection pane="bottomLeft"/>
    </sheetView>
  </sheetViews>
  <sheetFormatPr defaultColWidth="9" defaultRowHeight="12.75"/>
  <cols>
    <col min="1" max="1" width="31.7109375" style="28" customWidth="1"/>
    <col min="2" max="2" width="39.42578125" style="71" customWidth="1"/>
    <col min="3" max="65" width="9.28515625" style="28" customWidth="1"/>
    <col min="66" max="16384" width="9" style="28"/>
  </cols>
  <sheetData>
    <row r="1" spans="1:65" ht="24.75" customHeight="1">
      <c r="A1" s="37" t="s">
        <v>432</v>
      </c>
    </row>
    <row r="2" spans="1:65" s="4" customFormat="1">
      <c r="A2" s="5" t="s">
        <v>107</v>
      </c>
      <c r="B2" s="5" t="s">
        <v>120</v>
      </c>
      <c r="C2" s="94" t="s">
        <v>33</v>
      </c>
      <c r="D2" s="94" t="s">
        <v>180</v>
      </c>
      <c r="E2" s="94" t="s">
        <v>34</v>
      </c>
      <c r="F2" s="94" t="s">
        <v>296</v>
      </c>
      <c r="G2" s="94" t="s">
        <v>152</v>
      </c>
      <c r="H2" s="94" t="s">
        <v>35</v>
      </c>
      <c r="I2" s="94" t="s">
        <v>151</v>
      </c>
      <c r="J2" s="94" t="s">
        <v>175</v>
      </c>
      <c r="K2" s="94" t="s">
        <v>102</v>
      </c>
      <c r="L2" s="94" t="s">
        <v>168</v>
      </c>
      <c r="M2" s="94" t="s">
        <v>51</v>
      </c>
      <c r="N2" s="94" t="s">
        <v>36</v>
      </c>
      <c r="O2" s="94" t="s">
        <v>37</v>
      </c>
      <c r="P2" s="94" t="s">
        <v>38</v>
      </c>
      <c r="Q2" s="94" t="s">
        <v>155</v>
      </c>
      <c r="R2" s="94" t="s">
        <v>163</v>
      </c>
      <c r="S2" s="94" t="s">
        <v>165</v>
      </c>
      <c r="T2" s="94" t="s">
        <v>54</v>
      </c>
      <c r="U2" s="94" t="s">
        <v>94</v>
      </c>
      <c r="V2" s="94" t="s">
        <v>156</v>
      </c>
      <c r="W2" s="94" t="s">
        <v>162</v>
      </c>
      <c r="X2" s="94" t="s">
        <v>157</v>
      </c>
      <c r="Y2" s="94" t="s">
        <v>39</v>
      </c>
      <c r="Z2" s="94" t="s">
        <v>176</v>
      </c>
      <c r="AA2" s="94" t="s">
        <v>164</v>
      </c>
      <c r="AB2" s="94" t="s">
        <v>169</v>
      </c>
      <c r="AC2" s="94" t="s">
        <v>181</v>
      </c>
      <c r="AD2" s="94" t="s">
        <v>50</v>
      </c>
      <c r="AE2" s="94" t="s">
        <v>150</v>
      </c>
      <c r="AF2" s="94" t="s">
        <v>57</v>
      </c>
      <c r="AG2" s="94" t="s">
        <v>179</v>
      </c>
      <c r="AH2" s="94" t="s">
        <v>154</v>
      </c>
      <c r="AI2" s="94" t="s">
        <v>40</v>
      </c>
      <c r="AJ2" s="94" t="s">
        <v>95</v>
      </c>
      <c r="AK2" s="94" t="s">
        <v>167</v>
      </c>
      <c r="AL2" s="94" t="s">
        <v>52</v>
      </c>
      <c r="AM2" s="94" t="s">
        <v>41</v>
      </c>
      <c r="AN2" s="94" t="s">
        <v>293</v>
      </c>
      <c r="AO2" s="94" t="s">
        <v>174</v>
      </c>
      <c r="AP2" s="94" t="s">
        <v>161</v>
      </c>
      <c r="AQ2" s="94" t="s">
        <v>42</v>
      </c>
      <c r="AR2" s="94" t="s">
        <v>172</v>
      </c>
      <c r="AS2" s="94" t="s">
        <v>294</v>
      </c>
      <c r="AT2" s="94" t="s">
        <v>43</v>
      </c>
      <c r="AU2" s="94" t="s">
        <v>251</v>
      </c>
      <c r="AV2" s="94" t="s">
        <v>44</v>
      </c>
      <c r="AW2" s="94" t="s">
        <v>53</v>
      </c>
      <c r="AX2" s="94" t="s">
        <v>170</v>
      </c>
      <c r="AY2" s="94" t="s">
        <v>158</v>
      </c>
      <c r="AZ2" s="94" t="s">
        <v>45</v>
      </c>
      <c r="BA2" s="94" t="s">
        <v>55</v>
      </c>
      <c r="BB2" s="94" t="s">
        <v>171</v>
      </c>
      <c r="BC2" s="94" t="s">
        <v>46</v>
      </c>
      <c r="BD2" s="94" t="s">
        <v>295</v>
      </c>
      <c r="BE2" s="94" t="s">
        <v>173</v>
      </c>
      <c r="BF2" s="94" t="s">
        <v>166</v>
      </c>
      <c r="BG2" s="94" t="s">
        <v>47</v>
      </c>
      <c r="BH2" s="94" t="s">
        <v>153</v>
      </c>
      <c r="BI2" s="94" t="s">
        <v>48</v>
      </c>
      <c r="BJ2" s="94" t="s">
        <v>159</v>
      </c>
      <c r="BK2" s="94" t="s">
        <v>56</v>
      </c>
      <c r="BL2" s="94" t="s">
        <v>49</v>
      </c>
      <c r="BM2" s="94" t="s">
        <v>160</v>
      </c>
    </row>
    <row r="3" spans="1:65">
      <c r="A3" s="79" t="s">
        <v>283</v>
      </c>
      <c r="B3" s="65" t="s">
        <v>109</v>
      </c>
      <c r="C3" s="80">
        <v>3.5000000000000003E-2</v>
      </c>
      <c r="D3" s="80">
        <v>0.94</v>
      </c>
      <c r="E3" s="80">
        <v>1</v>
      </c>
      <c r="F3" s="80" t="s">
        <v>335</v>
      </c>
      <c r="G3" s="80">
        <v>4</v>
      </c>
      <c r="H3" s="80">
        <v>49</v>
      </c>
      <c r="I3" s="80">
        <v>0.2</v>
      </c>
      <c r="J3" s="80">
        <v>0.03</v>
      </c>
      <c r="K3" s="80">
        <v>0.81</v>
      </c>
      <c r="L3" s="80">
        <v>0.02</v>
      </c>
      <c r="M3" s="80">
        <v>29</v>
      </c>
      <c r="N3" s="80">
        <v>6.4</v>
      </c>
      <c r="O3" s="80">
        <v>32</v>
      </c>
      <c r="P3" s="80">
        <v>0.35</v>
      </c>
      <c r="Q3" s="80">
        <v>23.8</v>
      </c>
      <c r="R3" s="80">
        <v>1.3</v>
      </c>
      <c r="S3" s="80">
        <v>0.6</v>
      </c>
      <c r="T3" s="80">
        <v>0.5</v>
      </c>
      <c r="U3" s="80">
        <v>1.73</v>
      </c>
      <c r="V3" s="80">
        <v>3.27</v>
      </c>
      <c r="W3" s="80">
        <v>1.9</v>
      </c>
      <c r="X3" s="80" t="s">
        <v>412</v>
      </c>
      <c r="Y3" s="80">
        <v>0.2</v>
      </c>
      <c r="Z3" s="80">
        <v>50</v>
      </c>
      <c r="AA3" s="80">
        <v>0.3</v>
      </c>
      <c r="AB3" s="80" t="s">
        <v>413</v>
      </c>
      <c r="AC3" s="80">
        <v>0.13</v>
      </c>
      <c r="AD3" s="80">
        <v>15.9</v>
      </c>
      <c r="AE3" s="80">
        <v>7.4</v>
      </c>
      <c r="AF3" s="80" t="s">
        <v>412</v>
      </c>
      <c r="AG3" s="80">
        <v>0.56000000000000005</v>
      </c>
      <c r="AH3" s="91">
        <v>314</v>
      </c>
      <c r="AI3" s="80">
        <v>0.69</v>
      </c>
      <c r="AJ3" s="80">
        <v>0.105</v>
      </c>
      <c r="AK3" s="80">
        <v>0.6</v>
      </c>
      <c r="AL3" s="80">
        <v>14.9</v>
      </c>
      <c r="AM3" s="80">
        <v>19.600000000000001</v>
      </c>
      <c r="AN3" s="80">
        <v>0.05</v>
      </c>
      <c r="AO3" s="80">
        <v>2.2000000000000002</v>
      </c>
      <c r="AP3" s="80">
        <v>3.7</v>
      </c>
      <c r="AQ3" s="80">
        <v>5.5</v>
      </c>
      <c r="AR3" s="80" t="s">
        <v>414</v>
      </c>
      <c r="AS3" s="80">
        <v>3.0000000000000001E-3</v>
      </c>
      <c r="AT3" s="80">
        <v>0.05</v>
      </c>
      <c r="AU3" s="80">
        <v>3.8</v>
      </c>
      <c r="AV3" s="80" t="s">
        <v>412</v>
      </c>
      <c r="AW3" s="80">
        <v>1.9</v>
      </c>
      <c r="AX3" s="80">
        <v>0.48</v>
      </c>
      <c r="AY3" s="80">
        <v>43.5</v>
      </c>
      <c r="AZ3" s="80" t="s">
        <v>415</v>
      </c>
      <c r="BA3" s="80">
        <v>0.2</v>
      </c>
      <c r="BB3" s="80" t="s">
        <v>413</v>
      </c>
      <c r="BC3" s="80">
        <v>3.3</v>
      </c>
      <c r="BD3" s="80">
        <v>0.11</v>
      </c>
      <c r="BE3" s="80">
        <v>0.06</v>
      </c>
      <c r="BF3" s="80" t="s">
        <v>412</v>
      </c>
      <c r="BG3" s="80">
        <v>0.5</v>
      </c>
      <c r="BH3" s="80">
        <v>30</v>
      </c>
      <c r="BI3" s="80">
        <v>0.1</v>
      </c>
      <c r="BJ3" s="80">
        <v>6.4</v>
      </c>
      <c r="BK3" s="80">
        <v>0.6</v>
      </c>
      <c r="BL3" s="80">
        <v>23.9</v>
      </c>
      <c r="BM3" s="80">
        <v>7.2</v>
      </c>
    </row>
    <row r="4" spans="1:65" s="4" customFormat="1">
      <c r="A4" s="79" t="s">
        <v>341</v>
      </c>
      <c r="B4" s="65" t="s">
        <v>109</v>
      </c>
      <c r="C4" s="109">
        <v>3.5999999999999997E-2</v>
      </c>
      <c r="D4" s="109">
        <v>0.98</v>
      </c>
      <c r="E4" s="109">
        <v>1.1000000000000001</v>
      </c>
      <c r="F4" s="109">
        <v>1.8</v>
      </c>
      <c r="G4" s="109">
        <v>5</v>
      </c>
      <c r="H4" s="109">
        <v>54.1</v>
      </c>
      <c r="I4" s="109">
        <v>0.3</v>
      </c>
      <c r="J4" s="109">
        <v>0.03</v>
      </c>
      <c r="K4" s="109">
        <v>0.93</v>
      </c>
      <c r="L4" s="109">
        <v>7.0000000000000007E-2</v>
      </c>
      <c r="M4" s="109">
        <v>31.8</v>
      </c>
      <c r="N4" s="109">
        <v>7.4</v>
      </c>
      <c r="O4" s="109">
        <v>33</v>
      </c>
      <c r="P4" s="109">
        <v>0.36</v>
      </c>
      <c r="Q4" s="109">
        <v>27</v>
      </c>
      <c r="R4" s="109">
        <v>1.1000000000000001</v>
      </c>
      <c r="S4" s="109">
        <v>0.6</v>
      </c>
      <c r="T4" s="109">
        <v>0.5</v>
      </c>
      <c r="U4" s="109">
        <v>1.91</v>
      </c>
      <c r="V4" s="109">
        <v>3.49</v>
      </c>
      <c r="W4" s="109">
        <v>1.9</v>
      </c>
      <c r="X4" s="109" t="s">
        <v>412</v>
      </c>
      <c r="Y4" s="109">
        <v>0.3</v>
      </c>
      <c r="Z4" s="109">
        <v>30</v>
      </c>
      <c r="AA4" s="109">
        <v>0.2</v>
      </c>
      <c r="AB4" s="109" t="s">
        <v>413</v>
      </c>
      <c r="AC4" s="109">
        <v>0.12</v>
      </c>
      <c r="AD4" s="109">
        <v>16.2</v>
      </c>
      <c r="AE4" s="109">
        <v>6.9</v>
      </c>
      <c r="AF4" s="109" t="s">
        <v>412</v>
      </c>
      <c r="AG4" s="109">
        <v>0.56000000000000005</v>
      </c>
      <c r="AH4" s="109">
        <v>324</v>
      </c>
      <c r="AI4" s="109">
        <v>0.75</v>
      </c>
      <c r="AJ4" s="109">
        <v>9.9000000000000005E-2</v>
      </c>
      <c r="AK4" s="109">
        <v>0.5</v>
      </c>
      <c r="AL4" s="109">
        <v>13.8</v>
      </c>
      <c r="AM4" s="109">
        <v>20.5</v>
      </c>
      <c r="AN4" s="109">
        <v>5.7000000000000002E-2</v>
      </c>
      <c r="AO4" s="109">
        <v>2.4</v>
      </c>
      <c r="AP4" s="109">
        <v>4</v>
      </c>
      <c r="AQ4" s="109">
        <v>6</v>
      </c>
      <c r="AR4" s="109">
        <v>3.0000000000000001E-3</v>
      </c>
      <c r="AS4" s="109">
        <v>4.0000000000000001E-3</v>
      </c>
      <c r="AT4" s="109">
        <v>0.09</v>
      </c>
      <c r="AU4" s="109">
        <v>4</v>
      </c>
      <c r="AV4" s="109">
        <v>0.2</v>
      </c>
      <c r="AW4" s="109">
        <v>2.2999999999999998</v>
      </c>
      <c r="AX4" s="109">
        <v>0.47</v>
      </c>
      <c r="AY4" s="109">
        <v>50</v>
      </c>
      <c r="AZ4" s="109" t="s">
        <v>415</v>
      </c>
      <c r="BA4" s="109">
        <v>0.3</v>
      </c>
      <c r="BB4" s="109">
        <v>0.05</v>
      </c>
      <c r="BC4" s="109">
        <v>3.1</v>
      </c>
      <c r="BD4" s="109">
        <v>0.1</v>
      </c>
      <c r="BE4" s="109">
        <v>0.06</v>
      </c>
      <c r="BF4" s="109" t="s">
        <v>412</v>
      </c>
      <c r="BG4" s="109">
        <v>0.5</v>
      </c>
      <c r="BH4" s="109">
        <v>31</v>
      </c>
      <c r="BI4" s="109">
        <v>0.1</v>
      </c>
      <c r="BJ4" s="109">
        <v>6.6</v>
      </c>
      <c r="BK4" s="109">
        <v>0.6</v>
      </c>
      <c r="BL4" s="109">
        <v>23.3</v>
      </c>
      <c r="BM4" s="109">
        <v>6.6</v>
      </c>
    </row>
    <row r="5" spans="1:65">
      <c r="A5" s="79" t="s">
        <v>284</v>
      </c>
      <c r="B5" s="65" t="s">
        <v>110</v>
      </c>
      <c r="C5" s="80">
        <v>2.5000000000000001E-2</v>
      </c>
      <c r="D5" s="80">
        <v>0.748</v>
      </c>
      <c r="E5" s="80">
        <v>0.72</v>
      </c>
      <c r="F5" s="80">
        <v>1.18</v>
      </c>
      <c r="G5" s="80">
        <v>3</v>
      </c>
      <c r="H5" s="80">
        <v>55</v>
      </c>
      <c r="I5" s="80">
        <v>0.17</v>
      </c>
      <c r="J5" s="80">
        <v>2.8000000000000001E-2</v>
      </c>
      <c r="K5" s="80">
        <v>0.6</v>
      </c>
      <c r="L5" s="80">
        <v>3.5999999999999997E-2</v>
      </c>
      <c r="M5" s="80">
        <v>27.3</v>
      </c>
      <c r="N5" s="80">
        <v>5.83</v>
      </c>
      <c r="O5" s="80">
        <v>25</v>
      </c>
      <c r="P5" s="80">
        <v>0.36</v>
      </c>
      <c r="Q5" s="80">
        <v>23.4</v>
      </c>
      <c r="R5" s="80"/>
      <c r="S5" s="80"/>
      <c r="T5" s="80"/>
      <c r="U5" s="80">
        <v>1.45</v>
      </c>
      <c r="V5" s="80">
        <v>2.99</v>
      </c>
      <c r="W5" s="80">
        <v>1.64</v>
      </c>
      <c r="X5" s="80">
        <v>6.0999999999999999E-2</v>
      </c>
      <c r="Y5" s="80"/>
      <c r="Z5" s="80"/>
      <c r="AA5" s="80">
        <v>0.2</v>
      </c>
      <c r="AB5" s="80"/>
      <c r="AC5" s="80">
        <v>0.109</v>
      </c>
      <c r="AD5" s="80">
        <v>15.5</v>
      </c>
      <c r="AE5" s="80">
        <v>6.78</v>
      </c>
      <c r="AF5" s="80">
        <v>6.7000000000000004E-2</v>
      </c>
      <c r="AG5" s="80">
        <v>0.45900000000000002</v>
      </c>
      <c r="AH5" s="91">
        <v>250</v>
      </c>
      <c r="AI5" s="80">
        <v>0.66</v>
      </c>
      <c r="AJ5" s="80">
        <v>7.6999999999999999E-2</v>
      </c>
      <c r="AK5" s="80"/>
      <c r="AL5" s="80">
        <v>13.2</v>
      </c>
      <c r="AM5" s="80">
        <v>16.3</v>
      </c>
      <c r="AN5" s="80">
        <v>5.2999999999999999E-2</v>
      </c>
      <c r="AO5" s="80">
        <v>2.02</v>
      </c>
      <c r="AP5" s="80">
        <v>3.75</v>
      </c>
      <c r="AQ5" s="80">
        <v>6.11</v>
      </c>
      <c r="AR5" s="80" t="s">
        <v>414</v>
      </c>
      <c r="AS5" s="80" t="s">
        <v>331</v>
      </c>
      <c r="AT5" s="80">
        <v>6.8000000000000005E-2</v>
      </c>
      <c r="AU5" s="80">
        <v>2.78</v>
      </c>
      <c r="AV5" s="80" t="s">
        <v>332</v>
      </c>
      <c r="AW5" s="80">
        <v>2.11</v>
      </c>
      <c r="AX5" s="80">
        <v>0.4</v>
      </c>
      <c r="AY5" s="80">
        <v>26.9</v>
      </c>
      <c r="AZ5" s="80"/>
      <c r="BA5" s="80">
        <v>0.2</v>
      </c>
      <c r="BB5" s="80"/>
      <c r="BC5" s="80">
        <v>2.87</v>
      </c>
      <c r="BD5" s="80">
        <v>6.5000000000000002E-2</v>
      </c>
      <c r="BE5" s="80">
        <v>6.0999999999999999E-2</v>
      </c>
      <c r="BF5" s="80" t="s">
        <v>412</v>
      </c>
      <c r="BG5" s="80">
        <v>0.43</v>
      </c>
      <c r="BH5" s="80">
        <v>22.1</v>
      </c>
      <c r="BI5" s="80">
        <v>7.2999999999999995E-2</v>
      </c>
      <c r="BJ5" s="80">
        <v>5.0599999999999996</v>
      </c>
      <c r="BK5" s="80">
        <v>0.48</v>
      </c>
      <c r="BL5" s="80">
        <v>20.7</v>
      </c>
      <c r="BM5" s="80">
        <v>5.66</v>
      </c>
    </row>
    <row r="6" spans="1:65" ht="15">
      <c r="A6" s="82"/>
      <c r="B6" s="148" t="s">
        <v>387</v>
      </c>
      <c r="C6" s="90">
        <f>(ABS((C3-C5)/C5))*100</f>
        <v>40.000000000000007</v>
      </c>
      <c r="D6" s="90">
        <f t="shared" ref="D6:BM6" si="0">(ABS((D3-D5)/D5))*100</f>
        <v>25.668449197860955</v>
      </c>
      <c r="E6" s="90">
        <f t="shared" si="0"/>
        <v>38.888888888888893</v>
      </c>
      <c r="F6" s="116" t="s">
        <v>334</v>
      </c>
      <c r="G6" s="87">
        <f t="shared" si="0"/>
        <v>33.333333333333329</v>
      </c>
      <c r="H6" s="90">
        <f t="shared" si="0"/>
        <v>10.909090909090908</v>
      </c>
      <c r="I6" s="87">
        <f t="shared" si="0"/>
        <v>17.647058823529409</v>
      </c>
      <c r="J6" s="87">
        <f t="shared" si="0"/>
        <v>7.142857142857137</v>
      </c>
      <c r="K6" s="90">
        <f t="shared" si="0"/>
        <v>35.000000000000014</v>
      </c>
      <c r="L6" s="90">
        <f t="shared" si="0"/>
        <v>44.444444444444436</v>
      </c>
      <c r="M6" s="87">
        <f t="shared" si="0"/>
        <v>6.2271062271062245</v>
      </c>
      <c r="N6" s="87">
        <f t="shared" si="0"/>
        <v>9.7770154373928015</v>
      </c>
      <c r="O6" s="90">
        <f t="shared" si="0"/>
        <v>28.000000000000004</v>
      </c>
      <c r="P6" s="87">
        <f t="shared" si="0"/>
        <v>2.7777777777777803</v>
      </c>
      <c r="Q6" s="87">
        <f t="shared" si="0"/>
        <v>1.7094017094017186</v>
      </c>
      <c r="R6" s="87">
        <f>(ABS((R3-R4)/R4))*100</f>
        <v>18.181818181818176</v>
      </c>
      <c r="S6" s="87">
        <f t="shared" ref="S6:T6" si="1">(ABS((S3-S4)/S4))*100</f>
        <v>0</v>
      </c>
      <c r="T6" s="87">
        <f t="shared" si="1"/>
        <v>0</v>
      </c>
      <c r="U6" s="90">
        <f t="shared" si="0"/>
        <v>19.31034482758621</v>
      </c>
      <c r="V6" s="87">
        <f t="shared" si="0"/>
        <v>9.3645484949832696</v>
      </c>
      <c r="W6" s="90">
        <f t="shared" si="0"/>
        <v>15.853658536585366</v>
      </c>
      <c r="X6" s="87" t="s">
        <v>282</v>
      </c>
      <c r="Y6" s="87">
        <f t="shared" ref="Y6:Z6" si="2">(ABS((Y3-Y4)/Y4))*100</f>
        <v>33.333333333333329</v>
      </c>
      <c r="Z6" s="90">
        <f t="shared" si="2"/>
        <v>66.666666666666657</v>
      </c>
      <c r="AA6" s="87">
        <f t="shared" si="0"/>
        <v>49.999999999999986</v>
      </c>
      <c r="AB6" s="87" t="s">
        <v>282</v>
      </c>
      <c r="AC6" s="87">
        <f t="shared" si="0"/>
        <v>19.266055045871564</v>
      </c>
      <c r="AD6" s="87">
        <f t="shared" si="0"/>
        <v>2.5806451612903252</v>
      </c>
      <c r="AE6" s="87">
        <f t="shared" si="0"/>
        <v>9.1445427728613584</v>
      </c>
      <c r="AF6" s="87" t="s">
        <v>282</v>
      </c>
      <c r="AG6" s="90">
        <f t="shared" si="0"/>
        <v>22.004357298474954</v>
      </c>
      <c r="AH6" s="90">
        <f t="shared" si="0"/>
        <v>25.6</v>
      </c>
      <c r="AI6" s="87">
        <f t="shared" si="0"/>
        <v>4.5454545454545325</v>
      </c>
      <c r="AJ6" s="90">
        <f t="shared" si="0"/>
        <v>36.36363636363636</v>
      </c>
      <c r="AK6" s="87" t="s">
        <v>285</v>
      </c>
      <c r="AL6" s="90">
        <f t="shared" si="0"/>
        <v>12.878787878787886</v>
      </c>
      <c r="AM6" s="87">
        <f t="shared" si="0"/>
        <v>20.245398773006137</v>
      </c>
      <c r="AN6" s="87">
        <f t="shared" si="0"/>
        <v>5.6603773584905577</v>
      </c>
      <c r="AO6" s="87">
        <f t="shared" si="0"/>
        <v>8.9108910891089188</v>
      </c>
      <c r="AP6" s="87">
        <f t="shared" si="0"/>
        <v>1.3333333333333286</v>
      </c>
      <c r="AQ6" s="87">
        <f t="shared" si="0"/>
        <v>9.9836333878887107</v>
      </c>
      <c r="AR6" s="87" t="s">
        <v>282</v>
      </c>
      <c r="AS6" s="87" t="s">
        <v>282</v>
      </c>
      <c r="AT6" s="87">
        <f t="shared" si="0"/>
        <v>26.47058823529412</v>
      </c>
      <c r="AU6" s="90">
        <f t="shared" si="0"/>
        <v>36.690647482014391</v>
      </c>
      <c r="AV6" s="87" t="s">
        <v>282</v>
      </c>
      <c r="AW6" s="87">
        <f t="shared" si="0"/>
        <v>9.9526066350710884</v>
      </c>
      <c r="AX6" s="87">
        <f t="shared" si="0"/>
        <v>19.999999999999989</v>
      </c>
      <c r="AY6" s="90">
        <f t="shared" si="0"/>
        <v>61.710037174721201</v>
      </c>
      <c r="AZ6" s="87" t="s">
        <v>282</v>
      </c>
      <c r="BA6" s="87">
        <f t="shared" si="0"/>
        <v>0</v>
      </c>
      <c r="BB6" s="87" t="s">
        <v>282</v>
      </c>
      <c r="BC6" s="87">
        <f t="shared" si="0"/>
        <v>14.982578397212535</v>
      </c>
      <c r="BD6" s="87">
        <f t="shared" si="0"/>
        <v>69.230769230769226</v>
      </c>
      <c r="BE6" s="87">
        <f t="shared" si="0"/>
        <v>1.6393442622950833</v>
      </c>
      <c r="BF6" s="87" t="s">
        <v>282</v>
      </c>
      <c r="BG6" s="90">
        <f t="shared" si="0"/>
        <v>16.279069767441861</v>
      </c>
      <c r="BH6" s="90">
        <f t="shared" si="0"/>
        <v>35.746606334841616</v>
      </c>
      <c r="BI6" s="90">
        <f t="shared" si="0"/>
        <v>36.986301369863028</v>
      </c>
      <c r="BJ6" s="90">
        <f t="shared" si="0"/>
        <v>26.482213438735197</v>
      </c>
      <c r="BK6" s="90">
        <f t="shared" si="0"/>
        <v>25</v>
      </c>
      <c r="BL6" s="90">
        <f t="shared" si="0"/>
        <v>15.458937198067629</v>
      </c>
      <c r="BM6" s="90">
        <f t="shared" si="0"/>
        <v>27.208480565371023</v>
      </c>
    </row>
    <row r="7" spans="1:65">
      <c r="A7" s="79" t="s">
        <v>281</v>
      </c>
      <c r="B7" s="19" t="s">
        <v>108</v>
      </c>
      <c r="C7" s="80">
        <v>2.8000000000000001E-2</v>
      </c>
      <c r="D7" s="80">
        <v>0.99</v>
      </c>
      <c r="E7" s="80">
        <v>3.9</v>
      </c>
      <c r="F7" s="80" t="s">
        <v>335</v>
      </c>
      <c r="G7" s="80">
        <v>9</v>
      </c>
      <c r="H7" s="80">
        <v>58.2</v>
      </c>
      <c r="I7" s="80">
        <v>0.2</v>
      </c>
      <c r="J7" s="80">
        <v>7.0000000000000007E-2</v>
      </c>
      <c r="K7" s="80">
        <v>0.6</v>
      </c>
      <c r="L7" s="80">
        <v>0.09</v>
      </c>
      <c r="M7" s="80">
        <v>44.3</v>
      </c>
      <c r="N7" s="80">
        <v>9.1</v>
      </c>
      <c r="O7" s="80">
        <v>76</v>
      </c>
      <c r="P7" s="80">
        <v>0.97</v>
      </c>
      <c r="Q7" s="80">
        <v>18.899999999999999</v>
      </c>
      <c r="R7" s="80">
        <v>1.5</v>
      </c>
      <c r="S7" s="80">
        <v>0.8</v>
      </c>
      <c r="T7" s="80">
        <v>0.7</v>
      </c>
      <c r="U7" s="80">
        <v>2.1</v>
      </c>
      <c r="V7" s="80">
        <v>4.32</v>
      </c>
      <c r="W7" s="80">
        <v>2.5</v>
      </c>
      <c r="X7" s="80" t="s">
        <v>412</v>
      </c>
      <c r="Y7" s="80">
        <v>0.4</v>
      </c>
      <c r="Z7" s="80">
        <v>30</v>
      </c>
      <c r="AA7" s="80">
        <v>0.3</v>
      </c>
      <c r="AB7" s="80" t="s">
        <v>413</v>
      </c>
      <c r="AC7" s="80">
        <v>0.24</v>
      </c>
      <c r="AD7" s="80">
        <v>23.5</v>
      </c>
      <c r="AE7" s="80">
        <v>20.5</v>
      </c>
      <c r="AF7" s="80" t="s">
        <v>412</v>
      </c>
      <c r="AG7" s="80">
        <v>1.01</v>
      </c>
      <c r="AH7" s="80">
        <v>291</v>
      </c>
      <c r="AI7" s="80">
        <v>0.16</v>
      </c>
      <c r="AJ7" s="80">
        <v>6.3E-2</v>
      </c>
      <c r="AK7" s="80">
        <v>0.6</v>
      </c>
      <c r="AL7" s="80">
        <v>20.5</v>
      </c>
      <c r="AM7" s="80">
        <v>92.4</v>
      </c>
      <c r="AN7" s="80">
        <v>8.2000000000000003E-2</v>
      </c>
      <c r="AO7" s="80">
        <v>3.1</v>
      </c>
      <c r="AP7" s="80">
        <v>5.3</v>
      </c>
      <c r="AQ7" s="80">
        <v>17.8</v>
      </c>
      <c r="AR7" s="80" t="s">
        <v>414</v>
      </c>
      <c r="AS7" s="80">
        <v>2E-3</v>
      </c>
      <c r="AT7" s="80">
        <v>0.05</v>
      </c>
      <c r="AU7" s="80">
        <v>3.8</v>
      </c>
      <c r="AV7" s="80" t="s">
        <v>412</v>
      </c>
      <c r="AW7" s="80">
        <v>3</v>
      </c>
      <c r="AX7" s="80">
        <v>0.71</v>
      </c>
      <c r="AY7" s="80">
        <v>33.200000000000003</v>
      </c>
      <c r="AZ7" s="80" t="s">
        <v>415</v>
      </c>
      <c r="BA7" s="80">
        <v>0.3</v>
      </c>
      <c r="BB7" s="80" t="s">
        <v>413</v>
      </c>
      <c r="BC7" s="80">
        <v>6.6</v>
      </c>
      <c r="BD7" s="80">
        <v>0.15</v>
      </c>
      <c r="BE7" s="80">
        <v>0.19</v>
      </c>
      <c r="BF7" s="80">
        <v>0.1</v>
      </c>
      <c r="BG7" s="80">
        <v>0.7</v>
      </c>
      <c r="BH7" s="80">
        <v>36</v>
      </c>
      <c r="BI7" s="80">
        <v>0.1</v>
      </c>
      <c r="BJ7" s="80">
        <v>7.61</v>
      </c>
      <c r="BK7" s="80">
        <v>0.7</v>
      </c>
      <c r="BL7" s="80">
        <v>35.5</v>
      </c>
      <c r="BM7" s="80">
        <v>13.1</v>
      </c>
    </row>
    <row r="8" spans="1:65">
      <c r="A8" s="79" t="s">
        <v>211</v>
      </c>
      <c r="B8" s="19" t="s">
        <v>182</v>
      </c>
      <c r="C8" s="80">
        <v>2.5999999999999999E-2</v>
      </c>
      <c r="D8" s="80">
        <v>1.06</v>
      </c>
      <c r="E8" s="80">
        <v>4</v>
      </c>
      <c r="F8" s="80" t="s">
        <v>335</v>
      </c>
      <c r="G8" s="80">
        <v>10</v>
      </c>
      <c r="H8" s="80">
        <v>62.6</v>
      </c>
      <c r="I8" s="80">
        <v>0.3</v>
      </c>
      <c r="J8" s="80">
        <v>0.08</v>
      </c>
      <c r="K8" s="80">
        <v>0.64</v>
      </c>
      <c r="L8" s="80">
        <v>7.0000000000000007E-2</v>
      </c>
      <c r="M8" s="80">
        <v>46.3</v>
      </c>
      <c r="N8" s="80">
        <v>9.1999999999999993</v>
      </c>
      <c r="O8" s="80">
        <v>77</v>
      </c>
      <c r="P8" s="80">
        <v>1.04</v>
      </c>
      <c r="Q8" s="80">
        <v>19.600000000000001</v>
      </c>
      <c r="R8" s="80">
        <v>1.6</v>
      </c>
      <c r="S8" s="80">
        <v>0.7</v>
      </c>
      <c r="T8" s="80">
        <v>0.7</v>
      </c>
      <c r="U8" s="80">
        <v>2.1</v>
      </c>
      <c r="V8" s="80">
        <v>4.2699999999999996</v>
      </c>
      <c r="W8" s="80">
        <v>2.4</v>
      </c>
      <c r="X8" s="80" t="s">
        <v>412</v>
      </c>
      <c r="Y8" s="80">
        <v>0.4</v>
      </c>
      <c r="Z8" s="80">
        <v>90</v>
      </c>
      <c r="AA8" s="80">
        <v>0.3</v>
      </c>
      <c r="AB8" s="80" t="s">
        <v>413</v>
      </c>
      <c r="AC8" s="80">
        <v>0.23</v>
      </c>
      <c r="AD8" s="80">
        <v>24.6</v>
      </c>
      <c r="AE8" s="80">
        <v>20.9</v>
      </c>
      <c r="AF8" s="80" t="s">
        <v>412</v>
      </c>
      <c r="AG8" s="80">
        <v>1.04</v>
      </c>
      <c r="AH8" s="80">
        <v>294</v>
      </c>
      <c r="AI8" s="80">
        <v>0.16</v>
      </c>
      <c r="AJ8" s="80">
        <v>6.4000000000000001E-2</v>
      </c>
      <c r="AK8" s="80">
        <v>0.5</v>
      </c>
      <c r="AL8" s="80">
        <v>21.1</v>
      </c>
      <c r="AM8" s="80">
        <v>94.6</v>
      </c>
      <c r="AN8" s="80">
        <v>8.3000000000000004E-2</v>
      </c>
      <c r="AO8" s="80">
        <v>3.2</v>
      </c>
      <c r="AP8" s="80">
        <v>5.4</v>
      </c>
      <c r="AQ8" s="80">
        <v>18.3</v>
      </c>
      <c r="AR8" s="80" t="s">
        <v>414</v>
      </c>
      <c r="AS8" s="80">
        <v>2E-3</v>
      </c>
      <c r="AT8" s="80">
        <v>0.05</v>
      </c>
      <c r="AU8" s="80">
        <v>3.8</v>
      </c>
      <c r="AV8" s="80" t="s">
        <v>412</v>
      </c>
      <c r="AW8" s="80">
        <v>2.9</v>
      </c>
      <c r="AX8" s="80">
        <v>0.71</v>
      </c>
      <c r="AY8" s="80">
        <v>31.3</v>
      </c>
      <c r="AZ8" s="80" t="s">
        <v>415</v>
      </c>
      <c r="BA8" s="80">
        <v>0.3</v>
      </c>
      <c r="BB8" s="80">
        <v>0.02</v>
      </c>
      <c r="BC8" s="80">
        <v>7</v>
      </c>
      <c r="BD8" s="80">
        <v>0.15</v>
      </c>
      <c r="BE8" s="80">
        <v>0.18</v>
      </c>
      <c r="BF8" s="80">
        <v>0.1</v>
      </c>
      <c r="BG8" s="80">
        <v>0.7</v>
      </c>
      <c r="BH8" s="80">
        <v>36</v>
      </c>
      <c r="BI8" s="80">
        <v>0.2</v>
      </c>
      <c r="BJ8" s="80">
        <v>7.53</v>
      </c>
      <c r="BK8" s="80">
        <v>0.7</v>
      </c>
      <c r="BL8" s="80">
        <v>34.299999999999997</v>
      </c>
      <c r="BM8" s="80">
        <v>12.7</v>
      </c>
    </row>
    <row r="9" spans="1:65">
      <c r="A9" s="79"/>
      <c r="B9" s="148" t="s">
        <v>333</v>
      </c>
      <c r="C9" s="87">
        <f>(ABS((C7-C8)/C8))*100</f>
        <v>7.6923076923076996</v>
      </c>
      <c r="D9" s="87">
        <f t="shared" ref="D9" si="3">(ABS((D7-D8)/D8))*100</f>
        <v>6.6037735849056656</v>
      </c>
      <c r="E9" s="87">
        <f t="shared" ref="E9:G9" si="4">(ABS((E7-E8)/E8))*100</f>
        <v>2.5000000000000022</v>
      </c>
      <c r="F9" s="83" t="s">
        <v>282</v>
      </c>
      <c r="G9" s="87">
        <f t="shared" si="4"/>
        <v>10</v>
      </c>
      <c r="H9" s="87">
        <f t="shared" ref="H9" si="5">(ABS((H7-H8)/H8))*100</f>
        <v>7.0287539936102208</v>
      </c>
      <c r="I9" s="87">
        <f t="shared" ref="I9" si="6">(ABS((I7-I8)/I8))*100</f>
        <v>33.333333333333329</v>
      </c>
      <c r="J9" s="87">
        <f t="shared" ref="J9" si="7">(ABS((J7-J8)/J8))*100</f>
        <v>12.499999999999993</v>
      </c>
      <c r="K9" s="87">
        <f t="shared" ref="K9" si="8">(ABS((K7-K8)/K8))*100</f>
        <v>6.2500000000000053</v>
      </c>
      <c r="L9" s="90">
        <f t="shared" ref="L9" si="9">(ABS((L7-L8)/L8))*100</f>
        <v>28.571428571428552</v>
      </c>
      <c r="M9" s="87">
        <f t="shared" ref="M9" si="10">(ABS((M7-M8)/M8))*100</f>
        <v>4.3196544276457889</v>
      </c>
      <c r="N9" s="87">
        <f t="shared" ref="N9" si="11">(ABS((N7-N8)/N8))*100</f>
        <v>1.0869565217391266</v>
      </c>
      <c r="O9" s="87">
        <f t="shared" ref="O9" si="12">(ABS((O7-O8)/O8))*100</f>
        <v>1.2987012987012987</v>
      </c>
      <c r="P9" s="87">
        <f t="shared" ref="P9" si="13">(ABS((P7-P8)/P8))*100</f>
        <v>6.7307692307692362</v>
      </c>
      <c r="Q9" s="87">
        <f t="shared" ref="Q9" si="14">(ABS((Q7-Q8)/Q8))*100</f>
        <v>3.5714285714285858</v>
      </c>
      <c r="R9" s="87">
        <f t="shared" ref="R9" si="15">(ABS((R7-R8)/R8))*100</f>
        <v>6.2500000000000053</v>
      </c>
      <c r="S9" s="87">
        <f t="shared" ref="S9" si="16">(ABS((S7-S8)/S8))*100</f>
        <v>14.285714285714299</v>
      </c>
      <c r="T9" s="87">
        <f t="shared" ref="T9" si="17">(ABS((T7-T8)/T8))*100</f>
        <v>0</v>
      </c>
      <c r="U9" s="87">
        <f t="shared" ref="U9" si="18">(ABS((U7-U8)/U8))*100</f>
        <v>0</v>
      </c>
      <c r="V9" s="87">
        <f t="shared" ref="V9" si="19">(ABS((V7-V8)/V8))*100</f>
        <v>1.1709601873536468</v>
      </c>
      <c r="W9" s="87">
        <f t="shared" ref="W9" si="20">(ABS((W7-W8)/W8))*100</f>
        <v>4.1666666666666705</v>
      </c>
      <c r="X9" s="87" t="s">
        <v>282</v>
      </c>
      <c r="Y9" s="87">
        <f t="shared" ref="Y9" si="21">(ABS((Y7-Y8)/Y8))*100</f>
        <v>0</v>
      </c>
      <c r="Z9" s="90">
        <f t="shared" ref="Z9" si="22">(ABS((Z7-Z8)/Z8))*100</f>
        <v>66.666666666666657</v>
      </c>
      <c r="AA9" s="87">
        <f t="shared" ref="AA9" si="23">(ABS((AA7-AA8)/AA8))*100</f>
        <v>0</v>
      </c>
      <c r="AB9" s="87" t="s">
        <v>282</v>
      </c>
      <c r="AC9" s="87">
        <f t="shared" ref="AC9" si="24">(ABS((AC7-AC8)/AC8))*100</f>
        <v>4.3478260869565135</v>
      </c>
      <c r="AD9" s="87">
        <f t="shared" ref="AD9" si="25">(ABS((AD7-AD8)/AD8))*100</f>
        <v>4.4715447154471599</v>
      </c>
      <c r="AE9" s="87">
        <f t="shared" ref="AE9" si="26">(ABS((AE7-AE8)/AE8))*100</f>
        <v>1.9138755980861177</v>
      </c>
      <c r="AF9" s="87" t="s">
        <v>282</v>
      </c>
      <c r="AG9" s="87">
        <f t="shared" ref="AG9" si="27">(ABS((AG7-AG8)/AG8))*100</f>
        <v>2.8846153846153872</v>
      </c>
      <c r="AH9" s="87">
        <f t="shared" ref="AH9" si="28">(ABS((AH7-AH8)/AH8))*100</f>
        <v>1.0204081632653061</v>
      </c>
      <c r="AI9" s="87">
        <f t="shared" ref="AI9" si="29">(ABS((AI7-AI8)/AI8))*100</f>
        <v>0</v>
      </c>
      <c r="AJ9" s="87">
        <f t="shared" ref="AJ9" si="30">(ABS((AJ7-AJ8)/AJ8))*100</f>
        <v>1.5625000000000013</v>
      </c>
      <c r="AK9" s="87">
        <f t="shared" ref="AK9" si="31">(ABS((AK7-AK8)/AK8))*100</f>
        <v>19.999999999999996</v>
      </c>
      <c r="AL9" s="87">
        <f t="shared" ref="AL9" si="32">(ABS((AL7-AL8)/AL8))*100</f>
        <v>2.8436018957346034</v>
      </c>
      <c r="AM9" s="87">
        <f t="shared" ref="AM9" si="33">(ABS((AM7-AM8)/AM8))*100</f>
        <v>2.3255813953488254</v>
      </c>
      <c r="AN9" s="87">
        <f t="shared" ref="AN9" si="34">(ABS((AN7-AN8)/AN8))*100</f>
        <v>1.2048192771084347</v>
      </c>
      <c r="AO9" s="87">
        <f t="shared" ref="AO9" si="35">(ABS((AO7-AO8)/AO8))*100</f>
        <v>3.1250000000000027</v>
      </c>
      <c r="AP9" s="87">
        <f t="shared" ref="AP9" si="36">(ABS((AP7-AP8)/AP8))*100</f>
        <v>1.8518518518518614</v>
      </c>
      <c r="AQ9" s="87">
        <f t="shared" ref="AQ9" si="37">(ABS((AQ7-AQ8)/AQ8))*100</f>
        <v>2.7322404371584699</v>
      </c>
      <c r="AR9" s="87" t="s">
        <v>282</v>
      </c>
      <c r="AS9" s="87">
        <f t="shared" ref="AS9" si="38">(ABS((AS7-AS8)/AS8))*100</f>
        <v>0</v>
      </c>
      <c r="AT9" s="87">
        <f t="shared" ref="AT9" si="39">(ABS((AT7-AT8)/AT8))*100</f>
        <v>0</v>
      </c>
      <c r="AU9" s="87">
        <f t="shared" ref="AU9" si="40">(ABS((AU7-AU8)/AU8))*100</f>
        <v>0</v>
      </c>
      <c r="AV9" s="87" t="s">
        <v>282</v>
      </c>
      <c r="AW9" s="87">
        <f t="shared" ref="AW9" si="41">(ABS((AW7-AW8)/AW8))*100</f>
        <v>3.4482758620689689</v>
      </c>
      <c r="AX9" s="87">
        <f t="shared" ref="AX9" si="42">(ABS((AX7-AX8)/AX8))*100</f>
        <v>0</v>
      </c>
      <c r="AY9" s="87">
        <f t="shared" ref="AY9" si="43">(ABS((AY7-AY8)/AY8))*100</f>
        <v>6.0702875399361087</v>
      </c>
      <c r="AZ9" s="87" t="s">
        <v>282</v>
      </c>
      <c r="BA9" s="87">
        <f t="shared" ref="BA9" si="44">(ABS((BA7-BA8)/BA8))*100</f>
        <v>0</v>
      </c>
      <c r="BB9" s="87" t="s">
        <v>282</v>
      </c>
      <c r="BC9" s="87">
        <f t="shared" ref="BC9" si="45">(ABS((BC7-BC8)/BC8))*100</f>
        <v>5.7142857142857197</v>
      </c>
      <c r="BD9" s="87">
        <f t="shared" ref="BD9" si="46">(ABS((BD7-BD8)/BD8))*100</f>
        <v>0</v>
      </c>
      <c r="BE9" s="87">
        <f t="shared" ref="BE9" si="47">(ABS((BE7-BE8)/BE8))*100</f>
        <v>5.5555555555555607</v>
      </c>
      <c r="BF9" s="87">
        <f t="shared" ref="BF9" si="48">(ABS((BF7-BF8)/BF8))*100</f>
        <v>0</v>
      </c>
      <c r="BG9" s="87">
        <f t="shared" ref="BG9" si="49">(ABS((BG7-BG8)/BG8))*100</f>
        <v>0</v>
      </c>
      <c r="BH9" s="87">
        <f t="shared" ref="BH9" si="50">(ABS((BH7-BH8)/BH8))*100</f>
        <v>0</v>
      </c>
      <c r="BI9" s="87">
        <f t="shared" ref="BI9" si="51">(ABS((BI7-BI8)/BI8))*100</f>
        <v>50</v>
      </c>
      <c r="BJ9" s="87">
        <f t="shared" ref="BJ9" si="52">(ABS((BJ7-BJ8)/BJ8))*100</f>
        <v>1.0624169986719798</v>
      </c>
      <c r="BK9" s="87">
        <f t="shared" ref="BK9" si="53">(ABS((BK7-BK8)/BK8))*100</f>
        <v>0</v>
      </c>
      <c r="BL9" s="87">
        <f t="shared" ref="BL9" si="54">(ABS((BL7-BL8)/BL8))*100</f>
        <v>3.4985422740524865</v>
      </c>
      <c r="BM9" s="87">
        <f t="shared" ref="BM9" si="55">(ABS((BM7-BM8)/BM8))*100</f>
        <v>3.1496062992126013</v>
      </c>
    </row>
    <row r="10" spans="1:65" s="4" customFormat="1">
      <c r="A10" s="79" t="s">
        <v>315</v>
      </c>
      <c r="B10" s="65" t="s">
        <v>109</v>
      </c>
      <c r="C10" s="80"/>
      <c r="D10" s="80">
        <v>6.04</v>
      </c>
      <c r="E10" s="80">
        <v>5</v>
      </c>
      <c r="F10" s="80">
        <v>18.3</v>
      </c>
      <c r="G10" s="80"/>
      <c r="H10" s="80">
        <v>83.6</v>
      </c>
      <c r="I10" s="80"/>
      <c r="J10" s="80">
        <v>0.26</v>
      </c>
      <c r="K10" s="80">
        <v>0.09</v>
      </c>
      <c r="L10" s="80"/>
      <c r="M10" s="80">
        <v>25.2</v>
      </c>
      <c r="N10" s="80">
        <v>25.7</v>
      </c>
      <c r="O10" s="80">
        <v>466</v>
      </c>
      <c r="P10" s="80"/>
      <c r="Q10" s="80">
        <v>343</v>
      </c>
      <c r="R10" s="80"/>
      <c r="S10" s="80"/>
      <c r="T10" s="80"/>
      <c r="U10" s="80">
        <v>13</v>
      </c>
      <c r="V10" s="80">
        <v>16.5</v>
      </c>
      <c r="W10" s="80"/>
      <c r="X10" s="80"/>
      <c r="Y10" s="80"/>
      <c r="Z10" s="80"/>
      <c r="AA10" s="80"/>
      <c r="AB10" s="80">
        <v>7.0000000000000007E-2</v>
      </c>
      <c r="AC10" s="80">
        <v>0.12</v>
      </c>
      <c r="AD10" s="80">
        <v>11.3</v>
      </c>
      <c r="AE10" s="80">
        <v>16.2</v>
      </c>
      <c r="AF10" s="80"/>
      <c r="AG10" s="80">
        <v>0.16</v>
      </c>
      <c r="AH10" s="80">
        <v>404</v>
      </c>
      <c r="AI10" s="80"/>
      <c r="AJ10" s="80">
        <v>3.5000000000000003E-2</v>
      </c>
      <c r="AK10" s="80"/>
      <c r="AL10" s="80"/>
      <c r="AM10" s="80">
        <v>197</v>
      </c>
      <c r="AN10" s="80">
        <v>3.3000000000000002E-2</v>
      </c>
      <c r="AO10" s="80">
        <v>19.399999999999999</v>
      </c>
      <c r="AP10" s="80"/>
      <c r="AQ10" s="80">
        <v>22.8</v>
      </c>
      <c r="AR10" s="80"/>
      <c r="AS10" s="80">
        <v>0.05</v>
      </c>
      <c r="AT10" s="80"/>
      <c r="AU10" s="80">
        <v>39.4</v>
      </c>
      <c r="AV10" s="80"/>
      <c r="AW10" s="80"/>
      <c r="AX10" s="80">
        <v>1.85</v>
      </c>
      <c r="AY10" s="80">
        <v>13.1</v>
      </c>
      <c r="AZ10" s="80"/>
      <c r="BA10" s="80"/>
      <c r="BB10" s="80"/>
      <c r="BC10" s="80">
        <v>10.4</v>
      </c>
      <c r="BD10" s="80"/>
      <c r="BE10" s="80"/>
      <c r="BF10" s="80"/>
      <c r="BG10" s="80">
        <v>1.6</v>
      </c>
      <c r="BH10" s="117">
        <v>174</v>
      </c>
      <c r="BI10" s="80"/>
      <c r="BJ10" s="80">
        <v>4.34</v>
      </c>
      <c r="BK10" s="80"/>
      <c r="BL10" s="80">
        <v>35.700000000000003</v>
      </c>
      <c r="BM10" s="80"/>
    </row>
    <row r="11" spans="1:65" s="4" customFormat="1">
      <c r="A11" s="79" t="s">
        <v>316</v>
      </c>
      <c r="B11" s="65" t="s">
        <v>110</v>
      </c>
      <c r="C11" s="80"/>
      <c r="D11" s="80">
        <v>4.8600000000000003</v>
      </c>
      <c r="E11" s="80">
        <v>6.5</v>
      </c>
      <c r="F11" s="80">
        <v>21</v>
      </c>
      <c r="G11" s="80"/>
      <c r="H11" s="80">
        <v>80</v>
      </c>
      <c r="I11" s="80"/>
      <c r="J11" s="80">
        <v>0.3</v>
      </c>
      <c r="K11" s="80">
        <v>0.09</v>
      </c>
      <c r="L11" s="80"/>
      <c r="M11" s="80">
        <v>24.8</v>
      </c>
      <c r="N11" s="80">
        <v>26.2</v>
      </c>
      <c r="O11" s="80">
        <v>467</v>
      </c>
      <c r="P11" s="80"/>
      <c r="Q11" s="80">
        <v>345</v>
      </c>
      <c r="R11" s="80"/>
      <c r="S11" s="80"/>
      <c r="T11" s="80"/>
      <c r="U11" s="80">
        <v>13.65</v>
      </c>
      <c r="V11" s="80">
        <v>17.899999999999999</v>
      </c>
      <c r="W11" s="80"/>
      <c r="X11" s="80"/>
      <c r="Y11" s="80"/>
      <c r="Z11" s="80"/>
      <c r="AA11" s="80"/>
      <c r="AB11" s="80">
        <v>8.5000000000000006E-2</v>
      </c>
      <c r="AC11" s="80">
        <v>9.7000000000000003E-2</v>
      </c>
      <c r="AD11" s="80">
        <v>9.9600000000000009</v>
      </c>
      <c r="AE11" s="80">
        <v>11.9</v>
      </c>
      <c r="AF11" s="80"/>
      <c r="AG11" s="80">
        <v>0.14399999999999999</v>
      </c>
      <c r="AH11" s="80">
        <v>400</v>
      </c>
      <c r="AI11" s="80"/>
      <c r="AJ11" s="80">
        <v>3.1E-2</v>
      </c>
      <c r="AK11" s="80"/>
      <c r="AL11" s="80"/>
      <c r="AM11" s="80">
        <v>176</v>
      </c>
      <c r="AN11" s="80">
        <v>3.5000000000000003E-2</v>
      </c>
      <c r="AO11" s="80">
        <v>17</v>
      </c>
      <c r="AP11" s="80"/>
      <c r="AQ11" s="80">
        <v>20.9</v>
      </c>
      <c r="AR11" s="80"/>
      <c r="AS11" s="80">
        <v>4.4999999999999998E-2</v>
      </c>
      <c r="AT11" s="80"/>
      <c r="AU11" s="80">
        <v>41.5</v>
      </c>
      <c r="AV11" s="80"/>
      <c r="AW11" s="80"/>
      <c r="AX11" s="80">
        <v>1.95</v>
      </c>
      <c r="AY11" s="80">
        <v>11</v>
      </c>
      <c r="AZ11" s="80"/>
      <c r="BA11" s="80"/>
      <c r="BB11" s="80"/>
      <c r="BC11" s="80">
        <v>11.3</v>
      </c>
      <c r="BD11" s="80"/>
      <c r="BE11" s="80"/>
      <c r="BF11" s="80"/>
      <c r="BG11" s="80">
        <v>1.64</v>
      </c>
      <c r="BH11" s="117">
        <v>201</v>
      </c>
      <c r="BI11" s="80"/>
      <c r="BJ11" s="80">
        <v>5.08</v>
      </c>
      <c r="BK11" s="80"/>
      <c r="BL11" s="80">
        <v>30.6</v>
      </c>
      <c r="BM11" s="80"/>
    </row>
    <row r="12" spans="1:65" s="4" customFormat="1">
      <c r="A12" s="79" t="s">
        <v>285</v>
      </c>
      <c r="B12" s="148" t="s">
        <v>333</v>
      </c>
      <c r="C12" s="87" t="s">
        <v>285</v>
      </c>
      <c r="D12" s="90">
        <f>(ABS((D10-D11)/D11))*100</f>
        <v>24.279835390946495</v>
      </c>
      <c r="E12" s="90">
        <f t="shared" ref="E12:BL12" si="56">(ABS((E10-E11)/E11))*100</f>
        <v>23.076923076923077</v>
      </c>
      <c r="F12" s="90">
        <f t="shared" si="56"/>
        <v>12.857142857142852</v>
      </c>
      <c r="G12" s="87"/>
      <c r="H12" s="87">
        <f t="shared" si="56"/>
        <v>4.4999999999999929</v>
      </c>
      <c r="I12" s="87"/>
      <c r="J12" s="87">
        <f t="shared" si="56"/>
        <v>13.333333333333327</v>
      </c>
      <c r="K12" s="87">
        <f t="shared" si="56"/>
        <v>0</v>
      </c>
      <c r="L12" s="87"/>
      <c r="M12" s="87">
        <f t="shared" si="56"/>
        <v>1.6129032258064457</v>
      </c>
      <c r="N12" s="87">
        <f t="shared" si="56"/>
        <v>1.9083969465648856</v>
      </c>
      <c r="O12" s="87">
        <f t="shared" si="56"/>
        <v>0.21413276231263384</v>
      </c>
      <c r="P12" s="87"/>
      <c r="Q12" s="87">
        <f t="shared" si="56"/>
        <v>0.57971014492753625</v>
      </c>
      <c r="R12" s="87"/>
      <c r="S12" s="87"/>
      <c r="T12" s="87"/>
      <c r="U12" s="87">
        <f t="shared" si="56"/>
        <v>4.7619047619047645</v>
      </c>
      <c r="V12" s="87">
        <f t="shared" si="56"/>
        <v>7.8212290502793227</v>
      </c>
      <c r="W12" s="87"/>
      <c r="X12" s="87"/>
      <c r="Y12" s="87"/>
      <c r="Z12" s="87"/>
      <c r="AA12" s="87"/>
      <c r="AB12" s="87">
        <f t="shared" si="56"/>
        <v>17.647058823529409</v>
      </c>
      <c r="AC12" s="87">
        <f t="shared" si="56"/>
        <v>23.711340206185557</v>
      </c>
      <c r="AD12" s="90">
        <f t="shared" si="56"/>
        <v>13.453815261044175</v>
      </c>
      <c r="AE12" s="90">
        <f t="shared" si="56"/>
        <v>36.13445378151259</v>
      </c>
      <c r="AF12" s="87"/>
      <c r="AG12" s="90">
        <f t="shared" si="56"/>
        <v>11.111111111111121</v>
      </c>
      <c r="AH12" s="87">
        <f t="shared" si="56"/>
        <v>1</v>
      </c>
      <c r="AI12" s="87"/>
      <c r="AJ12" s="90">
        <f t="shared" si="56"/>
        <v>12.903225806451623</v>
      </c>
      <c r="AK12" s="87"/>
      <c r="AL12" s="87"/>
      <c r="AM12" s="87">
        <f t="shared" si="56"/>
        <v>11.931818181818182</v>
      </c>
      <c r="AN12" s="87">
        <f t="shared" si="56"/>
        <v>5.7142857142857189</v>
      </c>
      <c r="AO12" s="87">
        <f t="shared" si="56"/>
        <v>14.11764705882352</v>
      </c>
      <c r="AP12" s="87"/>
      <c r="AQ12" s="87">
        <f t="shared" si="56"/>
        <v>9.0909090909091024</v>
      </c>
      <c r="AR12" s="87"/>
      <c r="AS12" s="87">
        <f t="shared" si="56"/>
        <v>11.111111111111121</v>
      </c>
      <c r="AT12" s="87"/>
      <c r="AU12" s="87">
        <f t="shared" si="56"/>
        <v>5.0602409638554251</v>
      </c>
      <c r="AV12" s="87"/>
      <c r="AW12" s="87"/>
      <c r="AX12" s="87">
        <f t="shared" si="56"/>
        <v>5.1282051282051215</v>
      </c>
      <c r="AY12" s="90">
        <f t="shared" si="56"/>
        <v>19.09090909090909</v>
      </c>
      <c r="AZ12" s="87"/>
      <c r="BA12" s="87"/>
      <c r="BB12" s="87"/>
      <c r="BC12" s="87">
        <f t="shared" si="56"/>
        <v>7.964601769911507</v>
      </c>
      <c r="BD12" s="87"/>
      <c r="BE12" s="87"/>
      <c r="BF12" s="87"/>
      <c r="BG12" s="87">
        <f t="shared" si="56"/>
        <v>2.4390243902438913</v>
      </c>
      <c r="BH12" s="87">
        <f t="shared" si="56"/>
        <v>13.432835820895523</v>
      </c>
      <c r="BI12" s="87"/>
      <c r="BJ12" s="87">
        <f t="shared" si="56"/>
        <v>14.566929133858272</v>
      </c>
      <c r="BK12" s="87"/>
      <c r="BL12" s="87">
        <f t="shared" si="56"/>
        <v>16.666666666666671</v>
      </c>
      <c r="BM12" s="80"/>
    </row>
    <row r="13" spans="1:65">
      <c r="A13" s="79" t="s">
        <v>315</v>
      </c>
      <c r="B13" s="65" t="s">
        <v>109</v>
      </c>
      <c r="C13" s="80"/>
      <c r="D13" s="80">
        <v>5.68</v>
      </c>
      <c r="E13" s="80">
        <v>5.8</v>
      </c>
      <c r="F13" s="80">
        <v>21.9</v>
      </c>
      <c r="G13" s="80"/>
      <c r="H13" s="80">
        <v>71.400000000000006</v>
      </c>
      <c r="I13" s="80"/>
      <c r="J13" s="80">
        <v>0.26</v>
      </c>
      <c r="K13" s="80">
        <v>0.08</v>
      </c>
      <c r="L13" s="80"/>
      <c r="M13" s="80">
        <v>24.4</v>
      </c>
      <c r="N13" s="80">
        <v>24.9</v>
      </c>
      <c r="O13" s="80">
        <v>485</v>
      </c>
      <c r="P13" s="80"/>
      <c r="Q13" s="80">
        <v>344</v>
      </c>
      <c r="R13" s="80"/>
      <c r="S13" s="80"/>
      <c r="T13" s="80"/>
      <c r="U13" s="80">
        <v>13.7</v>
      </c>
      <c r="V13" s="80">
        <v>17.7</v>
      </c>
      <c r="W13" s="80"/>
      <c r="X13" s="80"/>
      <c r="Y13" s="80"/>
      <c r="Z13" s="80"/>
      <c r="AA13" s="80"/>
      <c r="AB13" s="80">
        <v>0.08</v>
      </c>
      <c r="AC13" s="80">
        <v>0.12</v>
      </c>
      <c r="AD13" s="80">
        <v>10.6</v>
      </c>
      <c r="AE13" s="80">
        <v>16.399999999999999</v>
      </c>
      <c r="AF13" s="80"/>
      <c r="AG13" s="80">
        <v>0.16</v>
      </c>
      <c r="AH13" s="80">
        <v>421</v>
      </c>
      <c r="AI13" s="80"/>
      <c r="AJ13" s="80">
        <v>3.5999999999999997E-2</v>
      </c>
      <c r="AK13" s="80"/>
      <c r="AL13" s="80"/>
      <c r="AM13" s="80">
        <v>202</v>
      </c>
      <c r="AN13" s="80"/>
      <c r="AO13" s="80">
        <v>17.2</v>
      </c>
      <c r="AP13" s="80"/>
      <c r="AQ13" s="80">
        <v>19.600000000000001</v>
      </c>
      <c r="AR13" s="80"/>
      <c r="AS13" s="80"/>
      <c r="AT13" s="80"/>
      <c r="AU13" s="80">
        <v>41.7</v>
      </c>
      <c r="AV13" s="80"/>
      <c r="AW13" s="80"/>
      <c r="AX13" s="80">
        <v>1.99</v>
      </c>
      <c r="AY13" s="80">
        <v>13.4</v>
      </c>
      <c r="AZ13" s="80"/>
      <c r="BA13" s="80"/>
      <c r="BB13" s="80"/>
      <c r="BC13" s="80">
        <v>11</v>
      </c>
      <c r="BD13" s="80"/>
      <c r="BE13" s="80"/>
      <c r="BF13" s="80"/>
      <c r="BG13" s="80">
        <v>1.6</v>
      </c>
      <c r="BH13" s="117">
        <v>195</v>
      </c>
      <c r="BI13" s="80"/>
      <c r="BJ13" s="80">
        <v>4.46</v>
      </c>
      <c r="BK13" s="80"/>
      <c r="BL13" s="80">
        <v>37.9</v>
      </c>
      <c r="BM13" s="80"/>
    </row>
    <row r="14" spans="1:65" s="4" customFormat="1">
      <c r="A14" s="79" t="s">
        <v>316</v>
      </c>
      <c r="B14" s="65" t="s">
        <v>110</v>
      </c>
      <c r="C14" s="80"/>
      <c r="D14" s="80">
        <v>4.8600000000000003</v>
      </c>
      <c r="E14" s="80">
        <v>6.5</v>
      </c>
      <c r="F14" s="80">
        <v>21</v>
      </c>
      <c r="G14" s="80"/>
      <c r="H14" s="80">
        <v>80</v>
      </c>
      <c r="I14" s="80"/>
      <c r="J14" s="80">
        <v>0.3</v>
      </c>
      <c r="K14" s="80">
        <v>0.09</v>
      </c>
      <c r="L14" s="80"/>
      <c r="M14" s="80">
        <v>24.8</v>
      </c>
      <c r="N14" s="80">
        <v>26.2</v>
      </c>
      <c r="O14" s="80">
        <v>467</v>
      </c>
      <c r="P14" s="80"/>
      <c r="Q14" s="80">
        <v>345</v>
      </c>
      <c r="R14" s="80"/>
      <c r="S14" s="80"/>
      <c r="T14" s="80"/>
      <c r="U14" s="80">
        <v>13.65</v>
      </c>
      <c r="V14" s="80">
        <v>17.899999999999999</v>
      </c>
      <c r="W14" s="80"/>
      <c r="X14" s="80"/>
      <c r="Y14" s="80"/>
      <c r="Z14" s="80"/>
      <c r="AA14" s="80"/>
      <c r="AB14" s="80">
        <v>8.5000000000000006E-2</v>
      </c>
      <c r="AC14" s="80">
        <v>9.7000000000000003E-2</v>
      </c>
      <c r="AD14" s="80">
        <v>9.9600000000000009</v>
      </c>
      <c r="AE14" s="80">
        <v>11.9</v>
      </c>
      <c r="AF14" s="80"/>
      <c r="AG14" s="80">
        <v>0.14399999999999999</v>
      </c>
      <c r="AH14" s="80">
        <v>400</v>
      </c>
      <c r="AI14" s="80"/>
      <c r="AJ14" s="80">
        <v>3.1E-2</v>
      </c>
      <c r="AK14" s="80"/>
      <c r="AL14" s="80"/>
      <c r="AM14" s="80">
        <v>176</v>
      </c>
      <c r="AN14" s="80">
        <v>3.5000000000000003E-2</v>
      </c>
      <c r="AO14" s="80">
        <v>17</v>
      </c>
      <c r="AP14" s="80"/>
      <c r="AQ14" s="80">
        <v>20.9</v>
      </c>
      <c r="AR14" s="80"/>
      <c r="AS14" s="80">
        <v>4.4999999999999998E-2</v>
      </c>
      <c r="AT14" s="80"/>
      <c r="AU14" s="80">
        <v>41.5</v>
      </c>
      <c r="AV14" s="80"/>
      <c r="AW14" s="80"/>
      <c r="AX14" s="80">
        <v>1.95</v>
      </c>
      <c r="AY14" s="80">
        <v>11</v>
      </c>
      <c r="AZ14" s="80"/>
      <c r="BA14" s="80"/>
      <c r="BB14" s="80"/>
      <c r="BC14" s="80">
        <v>11.3</v>
      </c>
      <c r="BD14" s="80"/>
      <c r="BE14" s="80"/>
      <c r="BF14" s="80"/>
      <c r="BG14" s="80">
        <v>1.64</v>
      </c>
      <c r="BH14" s="117">
        <v>201</v>
      </c>
      <c r="BI14" s="80"/>
      <c r="BJ14" s="80">
        <v>5.08</v>
      </c>
      <c r="BK14" s="80"/>
      <c r="BL14" s="80">
        <v>30.6</v>
      </c>
      <c r="BM14" s="80"/>
    </row>
    <row r="15" spans="1:65">
      <c r="A15" s="79"/>
      <c r="B15" s="148" t="s">
        <v>333</v>
      </c>
      <c r="C15" s="87" t="s">
        <v>285</v>
      </c>
      <c r="D15" s="90">
        <f>(ABS((D13-D14)/D14))*100</f>
        <v>16.872427983539083</v>
      </c>
      <c r="E15" s="87">
        <f t="shared" ref="E15:BL15" si="57">(ABS((E13-E14)/E14))*100</f>
        <v>10.769230769230772</v>
      </c>
      <c r="F15" s="87">
        <f t="shared" si="57"/>
        <v>4.2857142857142785</v>
      </c>
      <c r="G15" s="87"/>
      <c r="H15" s="90">
        <f t="shared" si="57"/>
        <v>10.749999999999993</v>
      </c>
      <c r="I15" s="87"/>
      <c r="J15" s="87">
        <f t="shared" si="57"/>
        <v>13.333333333333327</v>
      </c>
      <c r="K15" s="87">
        <f t="shared" si="57"/>
        <v>11.111111111111107</v>
      </c>
      <c r="L15" s="87"/>
      <c r="M15" s="87">
        <f t="shared" si="57"/>
        <v>1.6129032258064602</v>
      </c>
      <c r="N15" s="87">
        <f t="shared" si="57"/>
        <v>4.961832061068705</v>
      </c>
      <c r="O15" s="87">
        <f t="shared" si="57"/>
        <v>3.8543897216274088</v>
      </c>
      <c r="P15" s="87"/>
      <c r="Q15" s="87">
        <f t="shared" si="57"/>
        <v>0.28985507246376813</v>
      </c>
      <c r="R15" s="87"/>
      <c r="S15" s="87"/>
      <c r="T15" s="87"/>
      <c r="U15" s="87">
        <f t="shared" si="57"/>
        <v>0.3663003663003585</v>
      </c>
      <c r="V15" s="87">
        <f t="shared" si="57"/>
        <v>1.1173184357541861</v>
      </c>
      <c r="W15" s="87"/>
      <c r="X15" s="87"/>
      <c r="Y15" s="87"/>
      <c r="Z15" s="87"/>
      <c r="AA15" s="87"/>
      <c r="AB15" s="87">
        <f t="shared" si="57"/>
        <v>5.8823529411764754</v>
      </c>
      <c r="AC15" s="87">
        <f t="shared" si="57"/>
        <v>23.711340206185557</v>
      </c>
      <c r="AD15" s="87">
        <f t="shared" si="57"/>
        <v>6.4257028112449666</v>
      </c>
      <c r="AE15" s="90">
        <f t="shared" si="57"/>
        <v>37.815126050420147</v>
      </c>
      <c r="AF15" s="87"/>
      <c r="AG15" s="90">
        <f t="shared" si="57"/>
        <v>11.111111111111121</v>
      </c>
      <c r="AH15" s="87">
        <f t="shared" si="57"/>
        <v>5.25</v>
      </c>
      <c r="AI15" s="87"/>
      <c r="AJ15" s="90">
        <f t="shared" si="57"/>
        <v>16.129032258064509</v>
      </c>
      <c r="AK15" s="87"/>
      <c r="AL15" s="87"/>
      <c r="AM15" s="87">
        <f t="shared" si="57"/>
        <v>14.772727272727273</v>
      </c>
      <c r="AN15" s="87" t="s">
        <v>282</v>
      </c>
      <c r="AO15" s="87">
        <f t="shared" si="57"/>
        <v>1.1764705882352899</v>
      </c>
      <c r="AP15" s="87"/>
      <c r="AQ15" s="87">
        <f t="shared" si="57"/>
        <v>6.220095693779891</v>
      </c>
      <c r="AR15" s="87"/>
      <c r="AS15" s="87" t="s">
        <v>282</v>
      </c>
      <c r="AT15" s="87"/>
      <c r="AU15" s="87">
        <f t="shared" si="57"/>
        <v>0.48192771084338032</v>
      </c>
      <c r="AV15" s="87"/>
      <c r="AW15" s="87"/>
      <c r="AX15" s="87">
        <f t="shared" si="57"/>
        <v>2.0512820512820529</v>
      </c>
      <c r="AY15" s="87">
        <f t="shared" si="57"/>
        <v>21.818181818181824</v>
      </c>
      <c r="AZ15" s="87"/>
      <c r="BA15" s="87"/>
      <c r="BB15" s="87"/>
      <c r="BC15" s="87">
        <f t="shared" si="57"/>
        <v>2.6548672566371745</v>
      </c>
      <c r="BD15" s="87"/>
      <c r="BE15" s="87"/>
      <c r="BF15" s="87"/>
      <c r="BG15" s="87">
        <f t="shared" si="57"/>
        <v>2.4390243902438913</v>
      </c>
      <c r="BH15" s="87">
        <f t="shared" si="57"/>
        <v>2.9850746268656714</v>
      </c>
      <c r="BI15" s="87"/>
      <c r="BJ15" s="87">
        <f t="shared" si="57"/>
        <v>12.20472440944882</v>
      </c>
      <c r="BK15" s="87"/>
      <c r="BL15" s="87">
        <f t="shared" si="57"/>
        <v>23.856209150326787</v>
      </c>
      <c r="BM15" s="80"/>
    </row>
    <row r="16" spans="1:65">
      <c r="A16" s="79" t="s">
        <v>317</v>
      </c>
      <c r="B16" s="65" t="s">
        <v>109</v>
      </c>
      <c r="C16" s="80">
        <v>0.81399999999999995</v>
      </c>
      <c r="D16" s="80">
        <v>2.68</v>
      </c>
      <c r="E16" s="80">
        <v>6.3</v>
      </c>
      <c r="F16" s="80"/>
      <c r="G16" s="80"/>
      <c r="H16" s="80">
        <v>74.099999999999994</v>
      </c>
      <c r="I16" s="80">
        <v>0.7</v>
      </c>
      <c r="J16" s="80">
        <v>10.8</v>
      </c>
      <c r="K16" s="80">
        <v>0.37</v>
      </c>
      <c r="L16" s="80">
        <v>0.27</v>
      </c>
      <c r="M16" s="80">
        <v>68.900000000000006</v>
      </c>
      <c r="N16" s="80">
        <v>17.3</v>
      </c>
      <c r="O16" s="80">
        <v>44</v>
      </c>
      <c r="P16" s="80">
        <v>2</v>
      </c>
      <c r="Q16" s="80">
        <v>2190</v>
      </c>
      <c r="R16" s="80"/>
      <c r="S16" s="80"/>
      <c r="T16" s="80"/>
      <c r="U16" s="80">
        <v>5.0599999999999996</v>
      </c>
      <c r="V16" s="80">
        <v>7.46</v>
      </c>
      <c r="W16" s="80">
        <v>5</v>
      </c>
      <c r="X16" s="80" t="s">
        <v>412</v>
      </c>
      <c r="Y16" s="80">
        <v>0.8</v>
      </c>
      <c r="Z16" s="80"/>
      <c r="AA16" s="80"/>
      <c r="AB16" s="80">
        <v>0.23</v>
      </c>
      <c r="AC16" s="80">
        <v>0.46</v>
      </c>
      <c r="AD16" s="80">
        <v>34.4</v>
      </c>
      <c r="AE16" s="80">
        <v>23.3</v>
      </c>
      <c r="AF16" s="80"/>
      <c r="AG16" s="80">
        <v>1.23</v>
      </c>
      <c r="AH16" s="80">
        <v>734</v>
      </c>
      <c r="AI16" s="80">
        <v>0.69</v>
      </c>
      <c r="AJ16" s="80">
        <v>2.3E-2</v>
      </c>
      <c r="AK16" s="80">
        <v>0.6</v>
      </c>
      <c r="AL16" s="80">
        <v>30.6</v>
      </c>
      <c r="AM16" s="80">
        <v>35.1</v>
      </c>
      <c r="AN16" s="80">
        <v>5.8999999999999997E-2</v>
      </c>
      <c r="AO16" s="80">
        <v>60.7</v>
      </c>
      <c r="AP16" s="80">
        <v>7.7</v>
      </c>
      <c r="AQ16" s="80">
        <v>23.6</v>
      </c>
      <c r="AR16" s="80"/>
      <c r="AS16" s="80">
        <v>0.36099999999999999</v>
      </c>
      <c r="AT16" s="80">
        <v>0.7</v>
      </c>
      <c r="AU16" s="80">
        <v>3.9</v>
      </c>
      <c r="AV16" s="80">
        <v>3</v>
      </c>
      <c r="AW16" s="80">
        <v>5.7</v>
      </c>
      <c r="AX16" s="80">
        <v>4.21</v>
      </c>
      <c r="AY16" s="80">
        <v>15.5</v>
      </c>
      <c r="AZ16" s="80"/>
      <c r="BA16" s="80">
        <v>0.7</v>
      </c>
      <c r="BB16" s="80"/>
      <c r="BC16" s="80">
        <v>16.399999999999999</v>
      </c>
      <c r="BD16" s="80"/>
      <c r="BE16" s="80">
        <v>0.17</v>
      </c>
      <c r="BF16" s="80"/>
      <c r="BG16" s="80">
        <v>2.4</v>
      </c>
      <c r="BH16" s="80">
        <v>32</v>
      </c>
      <c r="BI16" s="80">
        <v>1.7</v>
      </c>
      <c r="BJ16" s="80">
        <v>19.3</v>
      </c>
      <c r="BK16" s="80"/>
      <c r="BL16" s="80">
        <v>255</v>
      </c>
      <c r="BM16" s="80">
        <v>33.5</v>
      </c>
    </row>
    <row r="17" spans="1:65">
      <c r="A17" s="79" t="s">
        <v>318</v>
      </c>
      <c r="B17" s="65" t="s">
        <v>110</v>
      </c>
      <c r="C17" s="80">
        <v>0.85099999999999998</v>
      </c>
      <c r="D17" s="80">
        <v>2.72</v>
      </c>
      <c r="E17" s="80">
        <v>6.12</v>
      </c>
      <c r="F17" s="80"/>
      <c r="G17" s="80"/>
      <c r="H17" s="80">
        <v>70</v>
      </c>
      <c r="I17" s="80">
        <v>0.65</v>
      </c>
      <c r="J17" s="80">
        <v>10.3</v>
      </c>
      <c r="K17" s="80">
        <v>0.32400000000000001</v>
      </c>
      <c r="L17" s="80">
        <v>0.28000000000000003</v>
      </c>
      <c r="M17" s="80">
        <v>63</v>
      </c>
      <c r="N17" s="80">
        <v>19.399999999999999</v>
      </c>
      <c r="O17" s="80">
        <v>40.700000000000003</v>
      </c>
      <c r="P17" s="80">
        <v>1.76</v>
      </c>
      <c r="Q17" s="80">
        <v>2176</v>
      </c>
      <c r="R17" s="80"/>
      <c r="S17" s="80"/>
      <c r="T17" s="80"/>
      <c r="U17" s="80">
        <v>5.05</v>
      </c>
      <c r="V17" s="80">
        <v>7.62</v>
      </c>
      <c r="W17" s="80">
        <v>4.4400000000000004</v>
      </c>
      <c r="X17" s="80">
        <v>0.1</v>
      </c>
      <c r="Y17" s="80">
        <v>0.61</v>
      </c>
      <c r="Z17" s="80"/>
      <c r="AA17" s="80"/>
      <c r="AB17" s="80">
        <v>0.24</v>
      </c>
      <c r="AC17" s="80">
        <v>0.376</v>
      </c>
      <c r="AD17" s="80">
        <v>32.5</v>
      </c>
      <c r="AE17" s="80">
        <v>22.8</v>
      </c>
      <c r="AF17" s="80"/>
      <c r="AG17" s="80">
        <v>1.33</v>
      </c>
      <c r="AH17" s="80">
        <v>730</v>
      </c>
      <c r="AI17" s="80">
        <v>0.69</v>
      </c>
      <c r="AJ17" s="80">
        <v>2.1000000000000001E-2</v>
      </c>
      <c r="AK17" s="80">
        <v>0.35</v>
      </c>
      <c r="AL17" s="80">
        <v>27.5</v>
      </c>
      <c r="AM17" s="80">
        <v>34.299999999999997</v>
      </c>
      <c r="AN17" s="80">
        <v>6.3E-2</v>
      </c>
      <c r="AO17" s="80">
        <v>60</v>
      </c>
      <c r="AP17" s="80">
        <v>7.33</v>
      </c>
      <c r="AQ17" s="80">
        <v>22.7</v>
      </c>
      <c r="AR17" s="80"/>
      <c r="AS17" s="80">
        <v>0.38600000000000001</v>
      </c>
      <c r="AT17" s="80">
        <v>0.56999999999999995</v>
      </c>
      <c r="AU17" s="80">
        <v>3.15</v>
      </c>
      <c r="AV17" s="80">
        <v>3.44</v>
      </c>
      <c r="AW17" s="80">
        <v>4.9800000000000004</v>
      </c>
      <c r="AX17" s="80">
        <v>3.83</v>
      </c>
      <c r="AY17" s="80">
        <v>15</v>
      </c>
      <c r="AZ17" s="80"/>
      <c r="BA17" s="80">
        <v>0.62</v>
      </c>
      <c r="BB17" s="80"/>
      <c r="BC17" s="80">
        <v>14.5</v>
      </c>
      <c r="BD17" s="80"/>
      <c r="BE17" s="80">
        <v>0.14000000000000001</v>
      </c>
      <c r="BF17" s="80"/>
      <c r="BG17" s="80">
        <v>1.98</v>
      </c>
      <c r="BH17" s="80">
        <v>29.4</v>
      </c>
      <c r="BI17" s="80">
        <v>1.1200000000000001</v>
      </c>
      <c r="BJ17" s="80">
        <v>16</v>
      </c>
      <c r="BK17" s="80"/>
      <c r="BL17" s="80">
        <v>256</v>
      </c>
      <c r="BM17" s="80">
        <v>22.3</v>
      </c>
    </row>
    <row r="18" spans="1:65">
      <c r="A18" s="79"/>
      <c r="B18" s="148" t="s">
        <v>333</v>
      </c>
      <c r="C18" s="87">
        <f>(ABS((C16-C17)/C17))*100</f>
        <v>4.3478260869565259</v>
      </c>
      <c r="D18" s="87">
        <f t="shared" ref="D18:E18" si="58">(ABS((D16-D17)/D17))*100</f>
        <v>1.4705882352941189</v>
      </c>
      <c r="E18" s="87">
        <f t="shared" si="58"/>
        <v>2.9411764705882306</v>
      </c>
      <c r="F18" s="80"/>
      <c r="G18" s="80"/>
      <c r="H18" s="87">
        <f t="shared" ref="H18" si="59">(ABS((H16-H17)/H17))*100</f>
        <v>5.8571428571428488</v>
      </c>
      <c r="I18" s="87">
        <f t="shared" ref="I18" si="60">(ABS((I16-I17)/I17))*100</f>
        <v>7.6923076923076819</v>
      </c>
      <c r="J18" s="87">
        <f t="shared" ref="J18" si="61">(ABS((J16-J17)/J17))*100</f>
        <v>4.8543689320388346</v>
      </c>
      <c r="K18" s="90">
        <f t="shared" ref="K18" si="62">(ABS((K16-K17)/K17))*100</f>
        <v>14.197530864197525</v>
      </c>
      <c r="L18" s="87">
        <f t="shared" ref="L18" si="63">(ABS((L16-L17)/L17))*100</f>
        <v>3.5714285714285738</v>
      </c>
      <c r="M18" s="87">
        <f t="shared" ref="M18" si="64">(ABS((M16-M17)/M17))*100</f>
        <v>9.3650793650793727</v>
      </c>
      <c r="N18" s="87">
        <f t="shared" ref="N18" si="65">(ABS((N16-N17)/N17))*100</f>
        <v>10.824742268041227</v>
      </c>
      <c r="O18" s="87">
        <f t="shared" ref="O18" si="66">(ABS((O16-O17)/O17))*100</f>
        <v>8.1081081081080999</v>
      </c>
      <c r="P18" s="90">
        <f t="shared" ref="P18" si="67">(ABS((P16-P17)/P17))*100</f>
        <v>13.636363636363635</v>
      </c>
      <c r="Q18" s="87">
        <f t="shared" ref="Q18" si="68">(ABS((Q16-Q17)/Q17))*100</f>
        <v>0.64338235294117641</v>
      </c>
      <c r="R18" s="80"/>
      <c r="S18" s="80"/>
      <c r="T18" s="80"/>
      <c r="U18" s="87">
        <f t="shared" ref="U18" si="69">(ABS((U16-U17)/U17))*100</f>
        <v>0.19801980198019381</v>
      </c>
      <c r="V18" s="87">
        <f t="shared" ref="V18" si="70">(ABS((V16-V17)/V17))*100</f>
        <v>2.0997375328084007</v>
      </c>
      <c r="W18" s="90">
        <f t="shared" ref="W18:Y18" si="71">(ABS((W16-W17)/W17))*100</f>
        <v>12.612612612612603</v>
      </c>
      <c r="X18" s="83" t="s">
        <v>282</v>
      </c>
      <c r="Y18" s="87">
        <f t="shared" si="71"/>
        <v>31.147540983606568</v>
      </c>
      <c r="Z18" s="80"/>
      <c r="AA18" s="80"/>
      <c r="AB18" s="87">
        <f t="shared" ref="AB18" si="72">(ABS((AB16-AB17)/AB17))*100</f>
        <v>4.166666666666659</v>
      </c>
      <c r="AC18" s="90">
        <f t="shared" ref="AC18" si="73">(ABS((AC16-AC17)/AC17))*100</f>
        <v>22.340425531914899</v>
      </c>
      <c r="AD18" s="87">
        <f t="shared" ref="AD18" si="74">(ABS((AD16-AD17)/AD17))*100</f>
        <v>5.8461538461538423</v>
      </c>
      <c r="AE18" s="87">
        <f t="shared" ref="AE18:AG18" si="75">(ABS((AE16-AE17)/AE17))*100</f>
        <v>2.1929824561403506</v>
      </c>
      <c r="AF18" s="80"/>
      <c r="AG18" s="87">
        <f t="shared" si="75"/>
        <v>7.5187969924812093</v>
      </c>
      <c r="AH18" s="87">
        <f t="shared" ref="AH18" si="76">(ABS((AH16-AH17)/AH17))*100</f>
        <v>0.54794520547945202</v>
      </c>
      <c r="AI18" s="87">
        <f t="shared" ref="AI18" si="77">(ABS((AI16-AI17)/AI17))*100</f>
        <v>0</v>
      </c>
      <c r="AJ18" s="87">
        <f t="shared" ref="AJ18" si="78">(ABS((AJ16-AJ17)/AJ17))*100</f>
        <v>9.5238095238095148</v>
      </c>
      <c r="AK18" s="87">
        <f t="shared" ref="AK18" si="79">(ABS((AK16-AK17)/AK17))*100</f>
        <v>71.428571428571431</v>
      </c>
      <c r="AL18" s="90">
        <f t="shared" ref="AL18" si="80">(ABS((AL16-AL17)/AL17))*100</f>
        <v>11.272727272727277</v>
      </c>
      <c r="AM18" s="87">
        <f t="shared" ref="AM18" si="81">(ABS((AM16-AM17)/AM17))*100</f>
        <v>2.332361516034998</v>
      </c>
      <c r="AN18" s="87">
        <f t="shared" ref="AN18" si="82">(ABS((AN16-AN17)/AN17))*100</f>
        <v>6.3492063492063542</v>
      </c>
      <c r="AO18" s="87">
        <f t="shared" ref="AO18" si="83">(ABS((AO16-AO17)/AO17))*100</f>
        <v>1.1666666666666714</v>
      </c>
      <c r="AP18" s="87">
        <f t="shared" ref="AP18" si="84">(ABS((AP16-AP17)/AP17))*100</f>
        <v>5.0477489768076413</v>
      </c>
      <c r="AQ18" s="87">
        <f t="shared" ref="AQ18:AS18" si="85">(ABS((AQ16-AQ17)/AQ17))*100</f>
        <v>3.9647577092511108</v>
      </c>
      <c r="AR18" s="83" t="s">
        <v>285</v>
      </c>
      <c r="AS18" s="87">
        <f t="shared" si="85"/>
        <v>6.4766839378238394</v>
      </c>
      <c r="AT18" s="87">
        <f t="shared" ref="AT18" si="86">(ABS((AT16-AT17)/AT17))*100</f>
        <v>22.807017543859651</v>
      </c>
      <c r="AU18" s="90">
        <f t="shared" ref="AU18" si="87">(ABS((AU16-AU17)/AU17))*100</f>
        <v>23.80952380952381</v>
      </c>
      <c r="AV18" s="90">
        <f t="shared" ref="AV18" si="88">(ABS((AV16-AV17)/AV17))*100</f>
        <v>12.790697674418603</v>
      </c>
      <c r="AW18" s="90">
        <f t="shared" ref="AW18" si="89">(ABS((AW16-AW17)/AW17))*100</f>
        <v>14.457831325301198</v>
      </c>
      <c r="AX18" s="87">
        <f t="shared" ref="AX18" si="90">(ABS((AX16-AX17)/AX17))*100</f>
        <v>9.9216710182767596</v>
      </c>
      <c r="AY18" s="87">
        <f t="shared" ref="AY18:BM18" si="91">(ABS((AY16-AY17)/AY17))*100</f>
        <v>3.3333333333333335</v>
      </c>
      <c r="AZ18" s="80"/>
      <c r="BA18" s="87">
        <f t="shared" si="91"/>
        <v>12.903225806451607</v>
      </c>
      <c r="BB18" s="80"/>
      <c r="BC18" s="87">
        <f t="shared" si="91"/>
        <v>13.103448275862059</v>
      </c>
      <c r="BD18" s="80"/>
      <c r="BE18" s="90">
        <f t="shared" si="91"/>
        <v>21.428571428571423</v>
      </c>
      <c r="BF18" s="80"/>
      <c r="BG18" s="90">
        <f t="shared" si="91"/>
        <v>21.212121212121211</v>
      </c>
      <c r="BH18" s="87">
        <f t="shared" si="91"/>
        <v>8.8435374149659918</v>
      </c>
      <c r="BI18" s="90">
        <f t="shared" si="91"/>
        <v>51.78571428571427</v>
      </c>
      <c r="BJ18" s="87">
        <f t="shared" si="91"/>
        <v>20.625000000000004</v>
      </c>
      <c r="BK18" s="80"/>
      <c r="BL18" s="87">
        <f t="shared" si="91"/>
        <v>0.390625</v>
      </c>
      <c r="BM18" s="90">
        <f t="shared" si="91"/>
        <v>50.224215246636774</v>
      </c>
    </row>
    <row r="19" spans="1:65">
      <c r="A19" s="79" t="s">
        <v>319</v>
      </c>
      <c r="B19" s="65" t="s">
        <v>109</v>
      </c>
      <c r="C19" s="80">
        <v>1.56</v>
      </c>
      <c r="D19" s="80">
        <v>2.89</v>
      </c>
      <c r="E19" s="80">
        <v>8.3000000000000007</v>
      </c>
      <c r="F19" s="80"/>
      <c r="G19" s="80"/>
      <c r="H19" s="80">
        <v>67.599999999999994</v>
      </c>
      <c r="I19" s="80">
        <v>0.7</v>
      </c>
      <c r="J19" s="80">
        <v>20.100000000000001</v>
      </c>
      <c r="K19" s="80">
        <v>0.37</v>
      </c>
      <c r="L19" s="80">
        <v>0.31</v>
      </c>
      <c r="M19" s="80">
        <v>63.7</v>
      </c>
      <c r="N19" s="80">
        <v>21.8</v>
      </c>
      <c r="O19" s="80">
        <v>46</v>
      </c>
      <c r="P19" s="80">
        <v>1.64</v>
      </c>
      <c r="Q19" s="88">
        <v>4210</v>
      </c>
      <c r="R19" s="88"/>
      <c r="S19" s="80"/>
      <c r="T19" s="80"/>
      <c r="U19" s="80">
        <v>5.77</v>
      </c>
      <c r="V19" s="80">
        <v>7.78</v>
      </c>
      <c r="W19" s="80">
        <v>4.7</v>
      </c>
      <c r="X19" s="80"/>
      <c r="Y19" s="80">
        <v>0.1</v>
      </c>
      <c r="Z19" s="80"/>
      <c r="AA19" s="80"/>
      <c r="AB19" s="80">
        <v>0.45</v>
      </c>
      <c r="AC19" s="80">
        <v>0.39</v>
      </c>
      <c r="AD19" s="80">
        <v>34</v>
      </c>
      <c r="AE19" s="80">
        <v>23.3</v>
      </c>
      <c r="AF19" s="80"/>
      <c r="AG19" s="80">
        <v>1.4</v>
      </c>
      <c r="AH19" s="91">
        <v>871</v>
      </c>
      <c r="AI19" s="80">
        <v>0.85</v>
      </c>
      <c r="AJ19" s="80"/>
      <c r="AK19" s="80"/>
      <c r="AL19" s="80">
        <v>31.2</v>
      </c>
      <c r="AM19" s="80">
        <v>34.200000000000003</v>
      </c>
      <c r="AN19" s="80"/>
      <c r="AO19" s="80">
        <v>91.2</v>
      </c>
      <c r="AP19" s="80">
        <v>7.5</v>
      </c>
      <c r="AQ19" s="80">
        <v>23.6</v>
      </c>
      <c r="AR19" s="80"/>
      <c r="AS19" s="80"/>
      <c r="AT19" s="80">
        <v>0.4</v>
      </c>
      <c r="AU19" s="80">
        <v>3.5</v>
      </c>
      <c r="AV19" s="80">
        <v>6.6</v>
      </c>
      <c r="AW19" s="80">
        <v>5.2</v>
      </c>
      <c r="AX19" s="80">
        <v>6.46</v>
      </c>
      <c r="AY19" s="80">
        <v>13.1</v>
      </c>
      <c r="AZ19" s="80"/>
      <c r="BA19" s="80">
        <v>0.6</v>
      </c>
      <c r="BB19" s="80"/>
      <c r="BC19" s="80">
        <v>15.2</v>
      </c>
      <c r="BD19" s="80"/>
      <c r="BE19" s="80">
        <v>0.16</v>
      </c>
      <c r="BF19" s="80"/>
      <c r="BG19" s="80">
        <v>2.4</v>
      </c>
      <c r="BH19" s="80">
        <v>32</v>
      </c>
      <c r="BI19" s="80">
        <v>2</v>
      </c>
      <c r="BJ19" s="80">
        <v>17.7</v>
      </c>
      <c r="BK19" s="80"/>
      <c r="BL19" s="80">
        <v>341</v>
      </c>
      <c r="BM19" s="88">
        <v>7</v>
      </c>
    </row>
    <row r="20" spans="1:65">
      <c r="A20" s="79" t="s">
        <v>320</v>
      </c>
      <c r="B20" s="65" t="s">
        <v>110</v>
      </c>
      <c r="C20" s="80">
        <v>1.62</v>
      </c>
      <c r="D20" s="80">
        <v>2.8</v>
      </c>
      <c r="E20" s="80">
        <v>7.07</v>
      </c>
      <c r="F20" s="80"/>
      <c r="G20" s="80"/>
      <c r="H20" s="80">
        <v>54</v>
      </c>
      <c r="I20" s="80">
        <v>0.61</v>
      </c>
      <c r="J20" s="80">
        <v>21.8</v>
      </c>
      <c r="K20" s="80">
        <v>0.32600000000000001</v>
      </c>
      <c r="L20" s="80">
        <v>0.4</v>
      </c>
      <c r="M20" s="80">
        <v>60</v>
      </c>
      <c r="N20" s="80">
        <v>22.2</v>
      </c>
      <c r="O20" s="80">
        <v>39.4</v>
      </c>
      <c r="P20" s="80">
        <v>1.56</v>
      </c>
      <c r="Q20" s="88">
        <v>4248</v>
      </c>
      <c r="R20" s="88"/>
      <c r="S20" s="80"/>
      <c r="T20" s="80"/>
      <c r="U20" s="80">
        <v>5.91</v>
      </c>
      <c r="V20" s="80">
        <v>8.01</v>
      </c>
      <c r="W20" s="80">
        <v>4.07</v>
      </c>
      <c r="X20" s="80"/>
      <c r="Y20" s="80">
        <v>0.6</v>
      </c>
      <c r="Z20" s="80"/>
      <c r="AA20" s="80"/>
      <c r="AB20" s="80">
        <v>0.45</v>
      </c>
      <c r="AC20" s="80">
        <v>0.32200000000000001</v>
      </c>
      <c r="AD20" s="80">
        <v>30</v>
      </c>
      <c r="AE20" s="80">
        <v>23.4</v>
      </c>
      <c r="AF20" s="80"/>
      <c r="AG20" s="80">
        <v>1.43</v>
      </c>
      <c r="AH20" s="91">
        <v>850</v>
      </c>
      <c r="AI20" s="80">
        <v>0.84</v>
      </c>
      <c r="AJ20" s="80"/>
      <c r="AK20" s="80"/>
      <c r="AL20" s="80">
        <v>25.4</v>
      </c>
      <c r="AM20" s="80">
        <v>32.700000000000003</v>
      </c>
      <c r="AN20" s="80"/>
      <c r="AO20" s="80">
        <v>81</v>
      </c>
      <c r="AP20" s="80">
        <v>6.79</v>
      </c>
      <c r="AQ20" s="80">
        <v>19.600000000000001</v>
      </c>
      <c r="AR20" s="80"/>
      <c r="AS20" s="80"/>
      <c r="AT20" s="80">
        <v>0.57999999999999996</v>
      </c>
      <c r="AU20" s="80">
        <v>3.09</v>
      </c>
      <c r="AV20" s="80">
        <v>5.99</v>
      </c>
      <c r="AW20" s="80">
        <v>4.34</v>
      </c>
      <c r="AX20" s="80">
        <v>5.99</v>
      </c>
      <c r="AY20" s="80">
        <v>13.6</v>
      </c>
      <c r="AZ20" s="80"/>
      <c r="BA20" s="80">
        <v>0.54</v>
      </c>
      <c r="BB20" s="80"/>
      <c r="BC20" s="80">
        <v>14.3</v>
      </c>
      <c r="BD20" s="80"/>
      <c r="BE20" s="80">
        <v>0.12</v>
      </c>
      <c r="BF20" s="80"/>
      <c r="BG20" s="80">
        <v>1.8</v>
      </c>
      <c r="BH20" s="80">
        <v>30.6</v>
      </c>
      <c r="BI20" s="80">
        <v>1.96</v>
      </c>
      <c r="BJ20" s="80">
        <v>14.3</v>
      </c>
      <c r="BK20" s="80"/>
      <c r="BL20" s="80">
        <v>335</v>
      </c>
      <c r="BM20" s="88">
        <v>22.5</v>
      </c>
    </row>
    <row r="21" spans="1:65">
      <c r="A21" s="79"/>
      <c r="B21" s="148" t="s">
        <v>333</v>
      </c>
      <c r="C21" s="87">
        <f>(ABS((C19-C20)/C20))*100</f>
        <v>3.7037037037037068</v>
      </c>
      <c r="D21" s="87">
        <f t="shared" ref="D21:E21" si="92">(ABS((D19-D20)/D20))*100</f>
        <v>3.2142857142857251</v>
      </c>
      <c r="E21" s="90">
        <f t="shared" si="92"/>
        <v>17.397454031117402</v>
      </c>
      <c r="F21" s="80"/>
      <c r="G21" s="80"/>
      <c r="H21" s="90">
        <f t="shared" ref="H21:Q21" si="93">(ABS((H19-H20)/H20))*100</f>
        <v>25.185185185185176</v>
      </c>
      <c r="I21" s="87">
        <f t="shared" si="93"/>
        <v>14.754098360655732</v>
      </c>
      <c r="J21" s="87">
        <f t="shared" si="93"/>
        <v>7.7981651376146752</v>
      </c>
      <c r="K21" s="90">
        <f t="shared" si="93"/>
        <v>13.496932515337418</v>
      </c>
      <c r="L21" s="90">
        <f t="shared" si="93"/>
        <v>22.500000000000007</v>
      </c>
      <c r="M21" s="87">
        <f t="shared" si="93"/>
        <v>6.1666666666666714</v>
      </c>
      <c r="N21" s="87">
        <f t="shared" si="93"/>
        <v>1.8018018018017956</v>
      </c>
      <c r="O21" s="87">
        <f t="shared" si="93"/>
        <v>16.751269035532999</v>
      </c>
      <c r="P21" s="87">
        <f t="shared" si="93"/>
        <v>5.128205128205118</v>
      </c>
      <c r="Q21" s="87">
        <f t="shared" si="93"/>
        <v>0.89453860640301319</v>
      </c>
      <c r="R21" s="88"/>
      <c r="S21" s="80"/>
      <c r="T21" s="80"/>
      <c r="U21" s="87">
        <f t="shared" ref="U21:Y21" si="94">(ABS((U19-U20)/U20))*100</f>
        <v>2.3688663282572007</v>
      </c>
      <c r="V21" s="87">
        <f t="shared" si="94"/>
        <v>2.87141073657927</v>
      </c>
      <c r="W21" s="90">
        <f t="shared" si="94"/>
        <v>15.479115479115476</v>
      </c>
      <c r="X21" s="80"/>
      <c r="Y21" s="90">
        <f t="shared" si="94"/>
        <v>83.333333333333343</v>
      </c>
      <c r="Z21" s="80"/>
      <c r="AA21" s="80"/>
      <c r="AB21" s="87">
        <f t="shared" ref="AB21:AE21" si="95">(ABS((AB19-AB20)/AB20))*100</f>
        <v>0</v>
      </c>
      <c r="AC21" s="90">
        <f t="shared" si="95"/>
        <v>21.118012422360248</v>
      </c>
      <c r="AD21" s="90">
        <f t="shared" si="95"/>
        <v>13.333333333333334</v>
      </c>
      <c r="AE21" s="87">
        <f t="shared" si="95"/>
        <v>0.42735042735041828</v>
      </c>
      <c r="AF21" s="80"/>
      <c r="AG21" s="87">
        <f t="shared" ref="AG21:AI21" si="96">(ABS((AG19-AG20)/AG20))*100</f>
        <v>2.0979020979020997</v>
      </c>
      <c r="AH21" s="87">
        <f t="shared" si="96"/>
        <v>2.4705882352941173</v>
      </c>
      <c r="AI21" s="87">
        <f t="shared" si="96"/>
        <v>1.1904761904761916</v>
      </c>
      <c r="AJ21" s="80"/>
      <c r="AK21" s="80"/>
      <c r="AL21" s="90">
        <f t="shared" ref="AL21:AQ21" si="97">(ABS((AL19-AL20)/AL20))*100</f>
        <v>22.834645669291341</v>
      </c>
      <c r="AM21" s="87">
        <f t="shared" si="97"/>
        <v>4.5871559633027514</v>
      </c>
      <c r="AN21" s="80"/>
      <c r="AO21" s="87">
        <f t="shared" si="97"/>
        <v>12.592592592592597</v>
      </c>
      <c r="AP21" s="87">
        <f t="shared" si="97"/>
        <v>10.456553755522826</v>
      </c>
      <c r="AQ21" s="87">
        <f t="shared" si="97"/>
        <v>20.408163265306118</v>
      </c>
      <c r="AR21" s="80"/>
      <c r="AS21" s="80"/>
      <c r="AT21" s="87">
        <f t="shared" ref="AT21:AY21" si="98">(ABS((AT19-AT20)/AT20))*100</f>
        <v>31.03448275862068</v>
      </c>
      <c r="AU21" s="90">
        <f t="shared" si="98"/>
        <v>13.268608414239488</v>
      </c>
      <c r="AV21" s="87">
        <f t="shared" si="98"/>
        <v>10.18363939899832</v>
      </c>
      <c r="AW21" s="90">
        <f t="shared" si="98"/>
        <v>19.815668202764986</v>
      </c>
      <c r="AX21" s="87">
        <f t="shared" si="98"/>
        <v>7.8464106844741188</v>
      </c>
      <c r="AY21" s="87">
        <f t="shared" si="98"/>
        <v>3.6764705882352944</v>
      </c>
      <c r="AZ21" s="80"/>
      <c r="BA21" s="87">
        <f t="shared" ref="BA21" si="99">(ABS((BA19-BA20)/BA20))*100</f>
        <v>11.1111111111111</v>
      </c>
      <c r="BB21" s="80"/>
      <c r="BC21" s="87">
        <f t="shared" ref="BC21" si="100">(ABS((BC19-BC20)/BC20))*100</f>
        <v>6.2937062937062835</v>
      </c>
      <c r="BD21" s="80"/>
      <c r="BE21" s="90">
        <f t="shared" ref="BE21:BM21" si="101">(ABS((BE19-BE20)/BE20))*100</f>
        <v>33.333333333333343</v>
      </c>
      <c r="BF21" s="80"/>
      <c r="BG21" s="90">
        <f t="shared" si="101"/>
        <v>33.333333333333329</v>
      </c>
      <c r="BH21" s="87">
        <f t="shared" si="101"/>
        <v>4.5751633986928049</v>
      </c>
      <c r="BI21" s="87">
        <f t="shared" si="101"/>
        <v>2.0408163265306141</v>
      </c>
      <c r="BJ21" s="87">
        <f t="shared" si="101"/>
        <v>23.776223776223766</v>
      </c>
      <c r="BK21" s="80"/>
      <c r="BL21" s="87">
        <f t="shared" si="101"/>
        <v>1.791044776119403</v>
      </c>
      <c r="BM21" s="90">
        <f t="shared" si="101"/>
        <v>68.888888888888886</v>
      </c>
    </row>
    <row r="22" spans="1:65">
      <c r="A22" s="79" t="s">
        <v>319</v>
      </c>
      <c r="B22" s="65" t="s">
        <v>109</v>
      </c>
      <c r="C22" s="80">
        <v>1.62</v>
      </c>
      <c r="D22" s="80">
        <v>2.76</v>
      </c>
      <c r="E22" s="80">
        <v>7.6</v>
      </c>
      <c r="F22" s="80"/>
      <c r="G22" s="80"/>
      <c r="H22" s="80">
        <v>58.1</v>
      </c>
      <c r="I22" s="80">
        <v>0.6</v>
      </c>
      <c r="J22" s="80">
        <v>20.2</v>
      </c>
      <c r="K22" s="80">
        <v>0.36</v>
      </c>
      <c r="L22" s="80">
        <v>0.36</v>
      </c>
      <c r="M22" s="80">
        <v>62</v>
      </c>
      <c r="N22" s="80">
        <v>20.2</v>
      </c>
      <c r="O22" s="80">
        <v>41</v>
      </c>
      <c r="P22" s="80">
        <v>1.7</v>
      </c>
      <c r="Q22" s="88">
        <v>4430</v>
      </c>
      <c r="R22" s="88"/>
      <c r="S22" s="80"/>
      <c r="T22" s="80"/>
      <c r="U22" s="80">
        <v>5.84</v>
      </c>
      <c r="V22" s="80">
        <v>7.54</v>
      </c>
      <c r="W22" s="80">
        <v>4.5999999999999996</v>
      </c>
      <c r="X22" s="80"/>
      <c r="Y22" s="80">
        <v>0.9</v>
      </c>
      <c r="Z22" s="80"/>
      <c r="AA22" s="80"/>
      <c r="AB22" s="80">
        <v>0.43</v>
      </c>
      <c r="AC22" s="80">
        <v>0.39</v>
      </c>
      <c r="AD22" s="80">
        <v>31.6</v>
      </c>
      <c r="AE22" s="80">
        <v>23.6</v>
      </c>
      <c r="AF22" s="80"/>
      <c r="AG22" s="80">
        <v>1.36</v>
      </c>
      <c r="AH22" s="91">
        <v>880</v>
      </c>
      <c r="AI22" s="80">
        <v>0.82</v>
      </c>
      <c r="AJ22" s="80"/>
      <c r="AK22" s="80"/>
      <c r="AL22" s="80">
        <v>27.9</v>
      </c>
      <c r="AM22" s="80">
        <v>33.200000000000003</v>
      </c>
      <c r="AN22" s="80"/>
      <c r="AO22" s="80">
        <v>81.099999999999994</v>
      </c>
      <c r="AP22" s="80">
        <v>6.9</v>
      </c>
      <c r="AQ22" s="80">
        <v>19.8</v>
      </c>
      <c r="AR22" s="80"/>
      <c r="AS22" s="80"/>
      <c r="AT22" s="80">
        <v>0.7</v>
      </c>
      <c r="AU22" s="80">
        <v>3.6</v>
      </c>
      <c r="AV22" s="80">
        <v>6</v>
      </c>
      <c r="AW22" s="80">
        <v>4.5</v>
      </c>
      <c r="AX22" s="80">
        <v>6.61</v>
      </c>
      <c r="AY22" s="80">
        <v>14.6</v>
      </c>
      <c r="AZ22" s="80"/>
      <c r="BA22" s="80">
        <v>0.6</v>
      </c>
      <c r="BB22" s="80"/>
      <c r="BC22" s="80">
        <v>15.6</v>
      </c>
      <c r="BD22" s="80"/>
      <c r="BE22" s="80">
        <v>0.15</v>
      </c>
      <c r="BF22" s="80"/>
      <c r="BG22" s="80">
        <v>2.2999999999999998</v>
      </c>
      <c r="BH22" s="80">
        <v>30</v>
      </c>
      <c r="BI22" s="80">
        <v>2.1</v>
      </c>
      <c r="BJ22" s="80">
        <v>17.399999999999999</v>
      </c>
      <c r="BK22" s="80"/>
      <c r="BL22" s="80">
        <v>337</v>
      </c>
      <c r="BM22" s="88">
        <v>33.700000000000003</v>
      </c>
    </row>
    <row r="23" spans="1:65">
      <c r="A23" s="79" t="s">
        <v>320</v>
      </c>
      <c r="B23" s="65" t="s">
        <v>110</v>
      </c>
      <c r="C23" s="80">
        <v>1.62</v>
      </c>
      <c r="D23" s="80">
        <v>2.8</v>
      </c>
      <c r="E23" s="80">
        <v>7.07</v>
      </c>
      <c r="F23" s="80"/>
      <c r="G23" s="80"/>
      <c r="H23" s="80">
        <v>54</v>
      </c>
      <c r="I23" s="80">
        <v>0.61</v>
      </c>
      <c r="J23" s="80">
        <v>21.8</v>
      </c>
      <c r="K23" s="80">
        <v>0.32600000000000001</v>
      </c>
      <c r="L23" s="80">
        <v>0.4</v>
      </c>
      <c r="M23" s="80">
        <v>60</v>
      </c>
      <c r="N23" s="80">
        <v>22.2</v>
      </c>
      <c r="O23" s="80">
        <v>39.4</v>
      </c>
      <c r="P23" s="80">
        <v>1.56</v>
      </c>
      <c r="Q23" s="88">
        <v>4248</v>
      </c>
      <c r="R23" s="88"/>
      <c r="S23" s="80"/>
      <c r="T23" s="80"/>
      <c r="U23" s="80">
        <v>5.91</v>
      </c>
      <c r="V23" s="80">
        <v>8.01</v>
      </c>
      <c r="W23" s="80">
        <v>4.07</v>
      </c>
      <c r="X23" s="80"/>
      <c r="Y23" s="80">
        <v>0.6</v>
      </c>
      <c r="Z23" s="80"/>
      <c r="AA23" s="80"/>
      <c r="AB23" s="80">
        <v>0.45</v>
      </c>
      <c r="AC23" s="80">
        <v>0.32200000000000001</v>
      </c>
      <c r="AD23" s="80">
        <v>30</v>
      </c>
      <c r="AE23" s="80">
        <v>23.4</v>
      </c>
      <c r="AF23" s="80"/>
      <c r="AG23" s="80">
        <v>1.43</v>
      </c>
      <c r="AH23" s="91">
        <v>850</v>
      </c>
      <c r="AI23" s="80">
        <v>0.84</v>
      </c>
      <c r="AJ23" s="80"/>
      <c r="AK23" s="80"/>
      <c r="AL23" s="80">
        <v>25.4</v>
      </c>
      <c r="AM23" s="80">
        <v>32.700000000000003</v>
      </c>
      <c r="AN23" s="80"/>
      <c r="AO23" s="80">
        <v>81</v>
      </c>
      <c r="AP23" s="80">
        <v>6.79</v>
      </c>
      <c r="AQ23" s="80">
        <v>19.600000000000001</v>
      </c>
      <c r="AR23" s="80"/>
      <c r="AS23" s="80"/>
      <c r="AT23" s="80">
        <v>0.57999999999999996</v>
      </c>
      <c r="AU23" s="80">
        <v>3.09</v>
      </c>
      <c r="AV23" s="80">
        <v>5.99</v>
      </c>
      <c r="AW23" s="80">
        <v>4.34</v>
      </c>
      <c r="AX23" s="80">
        <v>5.99</v>
      </c>
      <c r="AY23" s="80">
        <v>13.6</v>
      </c>
      <c r="AZ23" s="80"/>
      <c r="BA23" s="80">
        <v>0.54</v>
      </c>
      <c r="BB23" s="80"/>
      <c r="BC23" s="80">
        <v>14.3</v>
      </c>
      <c r="BD23" s="80"/>
      <c r="BE23" s="80">
        <v>0.12</v>
      </c>
      <c r="BF23" s="80"/>
      <c r="BG23" s="80">
        <v>1.8</v>
      </c>
      <c r="BH23" s="80">
        <v>30.6</v>
      </c>
      <c r="BI23" s="80">
        <v>1.96</v>
      </c>
      <c r="BJ23" s="80">
        <v>14.3</v>
      </c>
      <c r="BK23" s="80"/>
      <c r="BL23" s="80">
        <v>335</v>
      </c>
      <c r="BM23" s="88">
        <v>22.5</v>
      </c>
    </row>
    <row r="24" spans="1:65">
      <c r="A24" s="79"/>
      <c r="B24" s="148" t="s">
        <v>333</v>
      </c>
      <c r="C24" s="87">
        <f>(ABS((C22-C23)/C23))*100</f>
        <v>0</v>
      </c>
      <c r="D24" s="87">
        <f t="shared" ref="D24:E24" si="102">(ABS((D22-D23)/D23))*100</f>
        <v>1.4285714285714299</v>
      </c>
      <c r="E24" s="87">
        <f t="shared" si="102"/>
        <v>7.4964639321074875</v>
      </c>
      <c r="F24" s="80"/>
      <c r="G24" s="80"/>
      <c r="H24" s="87">
        <f t="shared" ref="H24:Q24" si="103">(ABS((H22-H23)/H23))*100</f>
        <v>7.5925925925925952</v>
      </c>
      <c r="I24" s="87">
        <f t="shared" si="103"/>
        <v>1.6393442622950833</v>
      </c>
      <c r="J24" s="87">
        <f t="shared" si="103"/>
        <v>7.3394495412844094</v>
      </c>
      <c r="K24" s="87">
        <f t="shared" si="103"/>
        <v>10.429447852760729</v>
      </c>
      <c r="L24" s="87">
        <f t="shared" si="103"/>
        <v>10.000000000000009</v>
      </c>
      <c r="M24" s="87">
        <f t="shared" si="103"/>
        <v>3.3333333333333335</v>
      </c>
      <c r="N24" s="87">
        <f t="shared" si="103"/>
        <v>9.0090090090090094</v>
      </c>
      <c r="O24" s="87">
        <f t="shared" si="103"/>
        <v>4.0609137055837605</v>
      </c>
      <c r="P24" s="87">
        <f t="shared" si="103"/>
        <v>8.9743589743589673</v>
      </c>
      <c r="Q24" s="87">
        <f t="shared" si="103"/>
        <v>4.28436911487759</v>
      </c>
      <c r="R24" s="89" t="s">
        <v>285</v>
      </c>
      <c r="S24" s="83" t="s">
        <v>285</v>
      </c>
      <c r="T24" s="83" t="s">
        <v>285</v>
      </c>
      <c r="U24" s="87">
        <f t="shared" ref="U24:Y24" si="104">(ABS((U22-U23)/U23))*100</f>
        <v>1.1844331641286003</v>
      </c>
      <c r="V24" s="87">
        <f t="shared" si="104"/>
        <v>5.8676654182272125</v>
      </c>
      <c r="W24" s="90">
        <f t="shared" si="104"/>
        <v>13.022113022113006</v>
      </c>
      <c r="X24" s="83" t="s">
        <v>285</v>
      </c>
      <c r="Y24" s="87">
        <f t="shared" si="104"/>
        <v>50.000000000000014</v>
      </c>
      <c r="Z24" s="83" t="s">
        <v>285</v>
      </c>
      <c r="AA24" s="83" t="s">
        <v>285</v>
      </c>
      <c r="AB24" s="87">
        <f t="shared" ref="AB24:AE24" si="105">(ABS((AB22-AB23)/AB23))*100</f>
        <v>4.4444444444444482</v>
      </c>
      <c r="AC24" s="90">
        <f t="shared" si="105"/>
        <v>21.118012422360248</v>
      </c>
      <c r="AD24" s="87">
        <f t="shared" si="105"/>
        <v>5.3333333333333375</v>
      </c>
      <c r="AE24" s="87">
        <f t="shared" si="105"/>
        <v>0.85470085470086699</v>
      </c>
      <c r="AF24" s="83" t="s">
        <v>285</v>
      </c>
      <c r="AG24" s="87">
        <f t="shared" ref="AG24:AI24" si="106">(ABS((AG22-AG23)/AG23))*100</f>
        <v>4.8951048951048843</v>
      </c>
      <c r="AH24" s="87">
        <f t="shared" si="106"/>
        <v>3.5294117647058822</v>
      </c>
      <c r="AI24" s="87">
        <f t="shared" si="106"/>
        <v>2.3809523809523832</v>
      </c>
      <c r="AJ24" s="83"/>
      <c r="AK24" s="83"/>
      <c r="AL24" s="87">
        <f t="shared" ref="AL24:AQ24" si="107">(ABS((AL22-AL23)/AL23))*100</f>
        <v>9.8425196850393704</v>
      </c>
      <c r="AM24" s="87">
        <f t="shared" si="107"/>
        <v>1.5290519877675839</v>
      </c>
      <c r="AN24" s="83" t="s">
        <v>285</v>
      </c>
      <c r="AO24" s="87">
        <f t="shared" si="107"/>
        <v>0.12345679012344976</v>
      </c>
      <c r="AP24" s="87">
        <f t="shared" si="107"/>
        <v>1.6200294550810062</v>
      </c>
      <c r="AQ24" s="87">
        <f t="shared" si="107"/>
        <v>1.0204081632653024</v>
      </c>
      <c r="AR24" s="83" t="s">
        <v>285</v>
      </c>
      <c r="AS24" s="83"/>
      <c r="AT24" s="87">
        <f t="shared" ref="AT24:AY24" si="108">(ABS((AT22-AT23)/AT23))*100</f>
        <v>20.689655172413794</v>
      </c>
      <c r="AU24" s="90">
        <f t="shared" si="108"/>
        <v>16.504854368932047</v>
      </c>
      <c r="AV24" s="87">
        <f t="shared" si="108"/>
        <v>0.16694490818029692</v>
      </c>
      <c r="AW24" s="87">
        <f t="shared" si="108"/>
        <v>3.6866359447004644</v>
      </c>
      <c r="AX24" s="87">
        <f t="shared" si="108"/>
        <v>10.350584307178632</v>
      </c>
      <c r="AY24" s="87">
        <f t="shared" si="108"/>
        <v>7.3529411764705888</v>
      </c>
      <c r="AZ24" s="83" t="s">
        <v>285</v>
      </c>
      <c r="BA24" s="87">
        <f t="shared" ref="BA24" si="109">(ABS((BA22-BA23)/BA23))*100</f>
        <v>11.1111111111111</v>
      </c>
      <c r="BB24" s="83" t="s">
        <v>285</v>
      </c>
      <c r="BC24" s="87">
        <f t="shared" ref="BC24" si="110">(ABS((BC22-BC23)/BC23))*100</f>
        <v>9.0909090909090828</v>
      </c>
      <c r="BD24" s="83" t="s">
        <v>285</v>
      </c>
      <c r="BE24" s="87">
        <f t="shared" ref="BE24:BJ24" si="111">(ABS((BE22-BE23)/BE23))*100</f>
        <v>25</v>
      </c>
      <c r="BF24" s="83" t="s">
        <v>285</v>
      </c>
      <c r="BG24" s="90">
        <f t="shared" si="111"/>
        <v>27.777777777777761</v>
      </c>
      <c r="BH24" s="87">
        <f t="shared" si="111"/>
        <v>1.9607843137254948</v>
      </c>
      <c r="BI24" s="87">
        <f t="shared" si="111"/>
        <v>7.1428571428571495</v>
      </c>
      <c r="BJ24" s="87">
        <f t="shared" si="111"/>
        <v>21.678321678321662</v>
      </c>
      <c r="BK24" s="83" t="s">
        <v>285</v>
      </c>
      <c r="BL24" s="87">
        <f t="shared" ref="BL24:BM24" si="112">(ABS((BL22-BL23)/BL23))*100</f>
        <v>0.59701492537313439</v>
      </c>
      <c r="BM24" s="90">
        <f t="shared" si="112"/>
        <v>49.777777777777793</v>
      </c>
    </row>
    <row r="25" spans="1:65">
      <c r="A25" s="79" t="s">
        <v>321</v>
      </c>
      <c r="B25" s="65" t="s">
        <v>109</v>
      </c>
      <c r="C25" s="80"/>
      <c r="D25" s="80"/>
      <c r="E25" s="80"/>
      <c r="F25" s="80"/>
      <c r="G25" s="80"/>
      <c r="H25" s="80"/>
      <c r="I25" s="80"/>
      <c r="J25" s="80"/>
      <c r="K25" s="80"/>
      <c r="L25" s="80"/>
      <c r="M25" s="80"/>
      <c r="N25" s="80"/>
      <c r="O25" s="80"/>
      <c r="P25" s="80"/>
      <c r="Q25" s="88"/>
      <c r="R25" s="88"/>
      <c r="S25" s="80"/>
      <c r="T25" s="80"/>
      <c r="U25" s="80"/>
      <c r="V25" s="80"/>
      <c r="W25" s="80"/>
      <c r="X25" s="80"/>
      <c r="Y25" s="80"/>
      <c r="Z25" s="80"/>
      <c r="AA25" s="80"/>
      <c r="AB25" s="80"/>
      <c r="AC25" s="80"/>
      <c r="AD25" s="80"/>
      <c r="AE25" s="80"/>
      <c r="AF25" s="80"/>
      <c r="AG25" s="80"/>
      <c r="AH25" s="80"/>
      <c r="AI25" s="80"/>
      <c r="AJ25" s="80"/>
      <c r="AK25" s="80"/>
      <c r="AL25" s="80"/>
      <c r="AM25" s="80"/>
      <c r="AN25" s="80">
        <v>7.6999999999999999E-2</v>
      </c>
      <c r="AO25" s="80"/>
      <c r="AP25" s="80"/>
      <c r="AQ25" s="80"/>
      <c r="AR25" s="80"/>
      <c r="AS25" s="80">
        <v>2.2730000000000001</v>
      </c>
      <c r="AT25" s="80"/>
      <c r="AU25" s="80"/>
      <c r="AV25" s="80"/>
      <c r="AW25" s="80"/>
      <c r="AX25" s="80"/>
      <c r="AY25" s="80"/>
      <c r="AZ25" s="80"/>
      <c r="BA25" s="80"/>
      <c r="BB25" s="80"/>
      <c r="BC25" s="80"/>
      <c r="BD25" s="80">
        <v>0.14000000000000001</v>
      </c>
      <c r="BE25" s="80"/>
      <c r="BF25" s="80"/>
      <c r="BG25" s="87" t="s">
        <v>285</v>
      </c>
      <c r="BH25" s="80"/>
      <c r="BI25" s="80"/>
      <c r="BJ25" s="80"/>
      <c r="BK25" s="80"/>
      <c r="BL25" s="80"/>
      <c r="BM25" s="80"/>
    </row>
    <row r="26" spans="1:65">
      <c r="A26" s="79" t="s">
        <v>322</v>
      </c>
      <c r="B26" s="65" t="s">
        <v>110</v>
      </c>
      <c r="C26" s="80"/>
      <c r="D26" s="80"/>
      <c r="E26" s="80"/>
      <c r="F26" s="80"/>
      <c r="G26" s="80"/>
      <c r="H26" s="80"/>
      <c r="I26" s="80"/>
      <c r="J26" s="80"/>
      <c r="K26" s="80"/>
      <c r="L26" s="80"/>
      <c r="M26" s="80"/>
      <c r="N26" s="80"/>
      <c r="O26" s="80"/>
      <c r="P26" s="80"/>
      <c r="Q26" s="88"/>
      <c r="R26" s="88"/>
      <c r="S26" s="80"/>
      <c r="T26" s="80"/>
      <c r="U26" s="80"/>
      <c r="V26" s="80"/>
      <c r="W26" s="80"/>
      <c r="X26" s="80"/>
      <c r="Y26" s="80"/>
      <c r="Z26" s="80"/>
      <c r="AA26" s="80"/>
      <c r="AB26" s="80"/>
      <c r="AC26" s="80"/>
      <c r="AD26" s="80"/>
      <c r="AE26" s="80"/>
      <c r="AF26" s="80"/>
      <c r="AG26" s="80"/>
      <c r="AH26" s="80"/>
      <c r="AI26" s="80"/>
      <c r="AJ26" s="80"/>
      <c r="AK26" s="80"/>
      <c r="AL26" s="80"/>
      <c r="AM26" s="80"/>
      <c r="AN26" s="80">
        <v>8.8999999999999996E-2</v>
      </c>
      <c r="AO26" s="80"/>
      <c r="AP26" s="80"/>
      <c r="AQ26" s="80"/>
      <c r="AR26" s="80"/>
      <c r="AS26" s="80">
        <v>2.59</v>
      </c>
      <c r="AT26" s="80"/>
      <c r="AU26" s="80"/>
      <c r="AV26" s="80"/>
      <c r="AW26" s="80"/>
      <c r="AX26" s="80"/>
      <c r="AY26" s="80"/>
      <c r="AZ26" s="80"/>
      <c r="BA26" s="80"/>
      <c r="BB26" s="80"/>
      <c r="BC26" s="80"/>
      <c r="BD26" s="80">
        <v>0.14599999999999999</v>
      </c>
      <c r="BE26" s="80"/>
      <c r="BF26" s="80"/>
      <c r="BG26" s="80"/>
      <c r="BH26" s="80"/>
      <c r="BI26" s="80"/>
      <c r="BJ26" s="80"/>
      <c r="BK26" s="80"/>
      <c r="BL26" s="80"/>
      <c r="BM26" s="80"/>
    </row>
    <row r="27" spans="1:65">
      <c r="A27" s="79"/>
      <c r="B27" s="148" t="s">
        <v>333</v>
      </c>
      <c r="C27" s="80"/>
      <c r="D27" s="80"/>
      <c r="E27" s="80"/>
      <c r="F27" s="80"/>
      <c r="G27" s="80"/>
      <c r="H27" s="80"/>
      <c r="I27" s="80"/>
      <c r="J27" s="80"/>
      <c r="K27" s="80"/>
      <c r="L27" s="80"/>
      <c r="M27" s="80"/>
      <c r="N27" s="80"/>
      <c r="O27" s="80"/>
      <c r="P27" s="80"/>
      <c r="Q27" s="88"/>
      <c r="R27" s="88"/>
      <c r="S27" s="80"/>
      <c r="T27" s="80"/>
      <c r="U27" s="80"/>
      <c r="V27" s="80"/>
      <c r="W27" s="80"/>
      <c r="X27" s="80"/>
      <c r="Y27" s="80"/>
      <c r="Z27" s="80"/>
      <c r="AA27" s="80"/>
      <c r="AB27" s="80"/>
      <c r="AC27" s="80"/>
      <c r="AD27" s="80"/>
      <c r="AE27" s="80"/>
      <c r="AF27" s="80"/>
      <c r="AG27" s="80"/>
      <c r="AH27" s="80"/>
      <c r="AI27" s="80"/>
      <c r="AJ27" s="80"/>
      <c r="AK27" s="80"/>
      <c r="AL27" s="80"/>
      <c r="AM27" s="80"/>
      <c r="AN27" s="87">
        <f>(ABS((AN25-AN26)/AN26))*100</f>
        <v>13.483146067415728</v>
      </c>
      <c r="AO27" s="80"/>
      <c r="AP27" s="80"/>
      <c r="AQ27" s="80"/>
      <c r="AR27" s="80"/>
      <c r="AT27" s="80"/>
      <c r="AU27" s="80"/>
      <c r="AV27" s="80"/>
      <c r="AW27" s="80"/>
      <c r="AX27" s="80"/>
      <c r="AY27" s="80"/>
      <c r="AZ27" s="80"/>
      <c r="BA27" s="80"/>
      <c r="BB27" s="80"/>
      <c r="BC27" s="80"/>
      <c r="BD27" s="87">
        <f>(ABS((AS25-AS26)/AS26))*100</f>
        <v>12.239382239382229</v>
      </c>
      <c r="BE27" s="80"/>
      <c r="BF27" s="80"/>
      <c r="BG27" s="80"/>
      <c r="BH27" s="80"/>
      <c r="BI27" s="80"/>
      <c r="BJ27" s="80"/>
      <c r="BK27" s="80"/>
      <c r="BL27" s="80"/>
      <c r="BM27" s="80"/>
    </row>
    <row r="28" spans="1:65">
      <c r="A28" s="79" t="s">
        <v>323</v>
      </c>
      <c r="B28" s="65" t="s">
        <v>109</v>
      </c>
      <c r="C28" s="80"/>
      <c r="D28" s="80"/>
      <c r="E28" s="80"/>
      <c r="F28" s="80"/>
      <c r="G28" s="80"/>
      <c r="H28" s="80"/>
      <c r="I28" s="80"/>
      <c r="J28" s="80"/>
      <c r="K28" s="80"/>
      <c r="L28" s="80"/>
      <c r="M28" s="80"/>
      <c r="N28" s="80"/>
      <c r="O28" s="80"/>
      <c r="P28" s="80"/>
      <c r="Q28" s="88"/>
      <c r="R28" s="88"/>
      <c r="S28" s="80"/>
      <c r="T28" s="80"/>
      <c r="U28" s="80"/>
      <c r="V28" s="80"/>
      <c r="W28" s="80"/>
      <c r="X28" s="80"/>
      <c r="Y28" s="80"/>
      <c r="Z28" s="80"/>
      <c r="AA28" s="80"/>
      <c r="AB28" s="80"/>
      <c r="AC28" s="80"/>
      <c r="AD28" s="80"/>
      <c r="AE28" s="80"/>
      <c r="AF28" s="80"/>
      <c r="AG28" s="80"/>
      <c r="AH28" s="80"/>
      <c r="AI28" s="80"/>
      <c r="AJ28" s="80"/>
      <c r="AK28" s="80"/>
      <c r="AL28" s="80"/>
      <c r="AM28" s="80"/>
      <c r="AN28" s="80">
        <v>2.1999999999999999E-2</v>
      </c>
      <c r="AO28" s="80"/>
      <c r="AP28" s="80"/>
      <c r="AQ28" s="80"/>
      <c r="AR28" s="80"/>
      <c r="AS28" s="80">
        <v>5.8999999999999997E-2</v>
      </c>
      <c r="AT28" s="80"/>
      <c r="AU28" s="80"/>
      <c r="AV28" s="80"/>
      <c r="AW28" s="80"/>
      <c r="AX28" s="80"/>
      <c r="AY28" s="80"/>
      <c r="AZ28" s="80"/>
      <c r="BA28" s="80"/>
      <c r="BB28" s="80"/>
      <c r="BC28" s="80"/>
      <c r="BD28" s="80">
        <v>0.02</v>
      </c>
      <c r="BE28" s="80"/>
      <c r="BF28" s="80"/>
      <c r="BG28" s="80"/>
      <c r="BH28" s="80"/>
      <c r="BI28" s="80"/>
      <c r="BJ28" s="80"/>
      <c r="BK28" s="80"/>
      <c r="BL28" s="80"/>
      <c r="BM28" s="80"/>
    </row>
    <row r="29" spans="1:65">
      <c r="A29" s="79" t="s">
        <v>324</v>
      </c>
      <c r="B29" s="65" t="s">
        <v>110</v>
      </c>
      <c r="C29" s="80"/>
      <c r="D29" s="80"/>
      <c r="E29" s="80"/>
      <c r="F29" s="80"/>
      <c r="G29" s="80"/>
      <c r="H29" s="80"/>
      <c r="I29" s="80"/>
      <c r="J29" s="80"/>
      <c r="K29" s="80"/>
      <c r="L29" s="80"/>
      <c r="M29" s="80"/>
      <c r="N29" s="80"/>
      <c r="O29" s="80"/>
      <c r="P29" s="80"/>
      <c r="Q29" s="88"/>
      <c r="R29" s="88"/>
      <c r="S29" s="80"/>
      <c r="T29" s="80"/>
      <c r="U29" s="80"/>
      <c r="V29" s="80"/>
      <c r="W29" s="80"/>
      <c r="X29" s="80"/>
      <c r="Y29" s="80"/>
      <c r="Z29" s="80"/>
      <c r="AA29" s="80"/>
      <c r="AB29" s="80"/>
      <c r="AC29" s="80"/>
      <c r="AD29" s="80"/>
      <c r="AE29" s="80"/>
      <c r="AF29" s="80"/>
      <c r="AG29" s="80"/>
      <c r="AH29" s="80"/>
      <c r="AI29" s="80"/>
      <c r="AJ29" s="80"/>
      <c r="AK29" s="80"/>
      <c r="AL29" s="80"/>
      <c r="AM29" s="80"/>
      <c r="AN29" s="80">
        <v>2.4E-2</v>
      </c>
      <c r="AO29" s="80"/>
      <c r="AP29" s="80"/>
      <c r="AQ29" s="80"/>
      <c r="AR29" s="80"/>
      <c r="AS29" s="80">
        <v>6.6000000000000003E-2</v>
      </c>
      <c r="AT29" s="80"/>
      <c r="AU29" s="80"/>
      <c r="AV29" s="80"/>
      <c r="AW29" s="80"/>
      <c r="AX29" s="80"/>
      <c r="AY29" s="80"/>
      <c r="AZ29" s="80"/>
      <c r="BA29" s="80"/>
      <c r="BB29" s="80"/>
      <c r="BC29" s="80"/>
      <c r="BD29" s="80">
        <v>1.7000000000000001E-2</v>
      </c>
      <c r="BE29" s="80"/>
      <c r="BF29" s="80"/>
      <c r="BG29" s="80"/>
      <c r="BH29" s="80"/>
      <c r="BI29" s="80"/>
      <c r="BJ29" s="80"/>
      <c r="BK29" s="80"/>
      <c r="BL29" s="80"/>
      <c r="BM29" s="80"/>
    </row>
    <row r="30" spans="1:65">
      <c r="A30" s="79"/>
      <c r="B30" s="148" t="s">
        <v>333</v>
      </c>
      <c r="C30" s="80"/>
      <c r="D30" s="80"/>
      <c r="E30" s="80"/>
      <c r="F30" s="80"/>
      <c r="G30" s="80"/>
      <c r="H30" s="80"/>
      <c r="I30" s="80"/>
      <c r="J30" s="80"/>
      <c r="K30" s="80"/>
      <c r="L30" s="80"/>
      <c r="M30" s="80"/>
      <c r="N30" s="80"/>
      <c r="O30" s="80"/>
      <c r="P30" s="80"/>
      <c r="Q30" s="88"/>
      <c r="R30" s="88"/>
      <c r="S30" s="80"/>
      <c r="T30" s="80"/>
      <c r="U30" s="80"/>
      <c r="V30" s="80"/>
      <c r="W30" s="80"/>
      <c r="X30" s="80"/>
      <c r="Y30" s="80"/>
      <c r="Z30" s="80"/>
      <c r="AA30" s="80"/>
      <c r="AB30" s="80"/>
      <c r="AC30" s="80"/>
      <c r="AD30" s="80"/>
      <c r="AE30" s="80"/>
      <c r="AF30" s="80"/>
      <c r="AG30" s="80"/>
      <c r="AH30" s="80"/>
      <c r="AI30" s="80"/>
      <c r="AJ30" s="80"/>
      <c r="AK30" s="80"/>
      <c r="AL30" s="80"/>
      <c r="AM30" s="80"/>
      <c r="AN30" s="87">
        <f>(ABS((AN28-AN29)/AN29))*100</f>
        <v>8.333333333333341</v>
      </c>
      <c r="AO30" s="80"/>
      <c r="AP30" s="80"/>
      <c r="AQ30" s="80"/>
      <c r="AR30" s="80"/>
      <c r="AS30" s="87">
        <f>(ABS((AS28-AS29)/AS29))*100</f>
        <v>10.606060606060614</v>
      </c>
      <c r="AT30" s="80"/>
      <c r="AU30" s="80"/>
      <c r="AV30" s="80"/>
      <c r="AW30" s="80"/>
      <c r="AX30" s="80"/>
      <c r="AY30" s="80"/>
      <c r="AZ30" s="80"/>
      <c r="BA30" s="80"/>
      <c r="BB30" s="80"/>
      <c r="BC30" s="80"/>
      <c r="BD30" s="87">
        <f>(ABS((AS28-AS29)/AS29))*100</f>
        <v>10.606060606060614</v>
      </c>
      <c r="BE30" s="80"/>
      <c r="BF30" s="80"/>
      <c r="BG30" s="80"/>
      <c r="BH30" s="80"/>
      <c r="BI30" s="80"/>
      <c r="BJ30" s="80"/>
      <c r="BK30" s="80"/>
      <c r="BL30" s="80"/>
      <c r="BM30" s="80"/>
    </row>
    <row r="31" spans="1:65">
      <c r="A31" s="79" t="s">
        <v>325</v>
      </c>
      <c r="B31" s="65" t="s">
        <v>109</v>
      </c>
      <c r="C31" s="80">
        <v>62.6</v>
      </c>
      <c r="D31" s="80">
        <v>1.68</v>
      </c>
      <c r="E31" s="80">
        <v>76</v>
      </c>
      <c r="F31" s="80">
        <v>1250</v>
      </c>
      <c r="G31" s="80"/>
      <c r="H31" s="80"/>
      <c r="I31" s="80">
        <v>0.5</v>
      </c>
      <c r="J31" s="80">
        <v>3.83</v>
      </c>
      <c r="K31" s="80">
        <v>1.45</v>
      </c>
      <c r="L31" s="80">
        <v>269</v>
      </c>
      <c r="M31" s="80">
        <v>38.299999999999997</v>
      </c>
      <c r="N31" s="80">
        <v>26.9</v>
      </c>
      <c r="O31" s="80">
        <v>32</v>
      </c>
      <c r="P31" s="80">
        <v>0.93</v>
      </c>
      <c r="Q31" s="88">
        <v>3320</v>
      </c>
      <c r="R31" s="88"/>
      <c r="S31" s="80"/>
      <c r="T31" s="80"/>
      <c r="U31" s="80">
        <v>3.2</v>
      </c>
      <c r="V31" s="80">
        <v>9.1300000000000008</v>
      </c>
      <c r="W31" s="80"/>
      <c r="X31" s="80"/>
      <c r="Y31" s="80">
        <v>1.6</v>
      </c>
      <c r="Z31" s="88">
        <v>3040</v>
      </c>
      <c r="AA31" s="80"/>
      <c r="AB31" s="80">
        <v>1.7</v>
      </c>
      <c r="AC31" s="80">
        <v>0.33</v>
      </c>
      <c r="AD31" s="80">
        <v>19.8</v>
      </c>
      <c r="AE31" s="80">
        <v>6.8</v>
      </c>
      <c r="AF31" s="80" t="s">
        <v>412</v>
      </c>
      <c r="AG31" s="80">
        <v>0.42</v>
      </c>
      <c r="AH31" s="88">
        <v>494</v>
      </c>
      <c r="AI31" s="88">
        <v>12.4</v>
      </c>
      <c r="AJ31" s="88">
        <v>0.17199999999999999</v>
      </c>
      <c r="AK31" s="88"/>
      <c r="AL31" s="88"/>
      <c r="AM31" s="88">
        <v>25.1</v>
      </c>
      <c r="AN31" s="88">
        <v>3.1E-2</v>
      </c>
      <c r="AO31" s="88" t="s">
        <v>424</v>
      </c>
      <c r="AP31" s="88"/>
      <c r="AQ31" s="80"/>
      <c r="AR31" s="80"/>
      <c r="AS31" s="80">
        <v>4.2789999999999999</v>
      </c>
      <c r="AT31" s="88">
        <v>80</v>
      </c>
      <c r="AU31" s="80">
        <v>2.2000000000000002</v>
      </c>
      <c r="AV31" s="80">
        <v>4</v>
      </c>
      <c r="AW31" s="80"/>
      <c r="AX31" s="80">
        <v>2.4500000000000002</v>
      </c>
      <c r="AY31" s="80">
        <v>19.3</v>
      </c>
      <c r="AZ31" s="80"/>
      <c r="BA31" s="80">
        <v>0.3</v>
      </c>
      <c r="BB31" s="80"/>
      <c r="BC31" s="80">
        <v>5.4</v>
      </c>
      <c r="BD31" s="80"/>
      <c r="BE31" s="80">
        <v>0.78</v>
      </c>
      <c r="BF31" s="80"/>
      <c r="BG31" s="80">
        <v>1.7</v>
      </c>
      <c r="BH31" s="80">
        <v>11</v>
      </c>
      <c r="BI31" s="80">
        <v>0.8</v>
      </c>
      <c r="BJ31" s="80">
        <v>6.85</v>
      </c>
      <c r="BK31" s="80">
        <v>0.6</v>
      </c>
      <c r="BL31" s="80" t="s">
        <v>424</v>
      </c>
      <c r="BM31" s="80">
        <v>60.5</v>
      </c>
    </row>
    <row r="32" spans="1:65">
      <c r="A32" s="79" t="s">
        <v>326</v>
      </c>
      <c r="B32" s="65" t="s">
        <v>110</v>
      </c>
      <c r="C32" s="80">
        <v>68</v>
      </c>
      <c r="D32" s="80">
        <v>1.6</v>
      </c>
      <c r="E32" s="80">
        <v>75</v>
      </c>
      <c r="F32" s="80">
        <v>1230</v>
      </c>
      <c r="G32" s="80"/>
      <c r="H32" s="80"/>
      <c r="I32" s="80">
        <v>0.53</v>
      </c>
      <c r="J32" s="80">
        <v>3.85</v>
      </c>
      <c r="K32" s="80">
        <v>1.65</v>
      </c>
      <c r="L32" s="80">
        <v>278</v>
      </c>
      <c r="M32" s="80">
        <v>39.6</v>
      </c>
      <c r="N32" s="80">
        <v>27.9</v>
      </c>
      <c r="O32" s="80">
        <v>31.3</v>
      </c>
      <c r="P32" s="80">
        <v>1.01</v>
      </c>
      <c r="Q32" s="88">
        <v>3660</v>
      </c>
      <c r="R32" s="88"/>
      <c r="S32" s="80"/>
      <c r="T32" s="80"/>
      <c r="U32" s="80">
        <v>3.43</v>
      </c>
      <c r="V32" s="80">
        <v>9.2899999999999991</v>
      </c>
      <c r="W32" s="80"/>
      <c r="X32" s="80"/>
      <c r="Y32" s="80">
        <v>1.43</v>
      </c>
      <c r="Z32" s="88">
        <v>3930</v>
      </c>
      <c r="AA32" s="80"/>
      <c r="AB32" s="80">
        <v>1.73</v>
      </c>
      <c r="AC32" s="80">
        <v>0.33300000000000002</v>
      </c>
      <c r="AD32" s="80">
        <v>19.399999999999999</v>
      </c>
      <c r="AE32" s="80">
        <v>8.17</v>
      </c>
      <c r="AF32" s="80">
        <v>7.8E-2</v>
      </c>
      <c r="AG32" s="80">
        <v>0.436</v>
      </c>
      <c r="AH32" s="88">
        <v>520</v>
      </c>
      <c r="AI32" s="88">
        <v>13.3</v>
      </c>
      <c r="AJ32" s="88">
        <v>0.16</v>
      </c>
      <c r="AK32" s="88"/>
      <c r="AL32" s="88"/>
      <c r="AM32" s="88">
        <v>25.8</v>
      </c>
      <c r="AN32" s="88">
        <v>3.3500000000000002E-2</v>
      </c>
      <c r="AO32" s="88">
        <v>13600</v>
      </c>
      <c r="AP32" s="88"/>
      <c r="AQ32" s="80"/>
      <c r="AR32" s="80"/>
      <c r="AS32" s="80">
        <v>4.5</v>
      </c>
      <c r="AT32" s="88">
        <v>107</v>
      </c>
      <c r="AU32" s="80">
        <v>2.2000000000000002</v>
      </c>
      <c r="AV32" s="80">
        <v>5.64</v>
      </c>
      <c r="AW32" s="80"/>
      <c r="AX32" s="80">
        <v>2.68</v>
      </c>
      <c r="AY32" s="80">
        <v>18.899999999999999</v>
      </c>
      <c r="AZ32" s="80"/>
      <c r="BA32" s="80">
        <v>0.33</v>
      </c>
      <c r="BB32" s="80"/>
      <c r="BC32" s="80">
        <v>5.91</v>
      </c>
      <c r="BD32" s="80"/>
      <c r="BE32" s="80">
        <v>0.77</v>
      </c>
      <c r="BF32" s="80"/>
      <c r="BG32" s="80">
        <v>1.63</v>
      </c>
      <c r="BH32" s="80">
        <v>10.9</v>
      </c>
      <c r="BI32" s="80">
        <v>1</v>
      </c>
      <c r="BJ32" s="80">
        <v>6.87</v>
      </c>
      <c r="BK32" s="80">
        <v>0.52</v>
      </c>
      <c r="BL32" s="80">
        <v>51700</v>
      </c>
      <c r="BM32" s="80">
        <v>55</v>
      </c>
    </row>
    <row r="33" spans="1:65">
      <c r="A33" s="79"/>
      <c r="B33" s="148" t="s">
        <v>333</v>
      </c>
      <c r="C33" s="87">
        <f>(ABS((C31-C32)/C32))*100</f>
        <v>7.9411764705882337</v>
      </c>
      <c r="D33" s="87">
        <f t="shared" ref="D33:F33" si="113">(ABS((D31-D32)/D32))*100</f>
        <v>4.9999999999999902</v>
      </c>
      <c r="E33" s="87">
        <f t="shared" si="113"/>
        <v>1.3333333333333335</v>
      </c>
      <c r="F33" s="87">
        <f t="shared" si="113"/>
        <v>1.6260162601626018</v>
      </c>
      <c r="G33" s="80"/>
      <c r="H33" s="80"/>
      <c r="I33" s="87">
        <f t="shared" ref="I33" si="114">(ABS((I31-I32)/I32))*100</f>
        <v>5.660377358490571</v>
      </c>
      <c r="J33" s="87">
        <f t="shared" ref="J33" si="115">(ABS((J31-J32)/J32))*100</f>
        <v>0.51948051948051988</v>
      </c>
      <c r="K33" s="90">
        <f t="shared" ref="K33" si="116">(ABS((K31-K32)/K32))*100</f>
        <v>12.121212121212119</v>
      </c>
      <c r="L33" s="87">
        <f t="shared" ref="L33" si="117">(ABS((L31-L32)/L32))*100</f>
        <v>3.2374100719424459</v>
      </c>
      <c r="M33" s="87">
        <f t="shared" ref="M33" si="118">(ABS((M31-M32)/M32))*100</f>
        <v>3.2828282828282935</v>
      </c>
      <c r="N33" s="87">
        <f t="shared" ref="N33" si="119">(ABS((N31-N32)/N32))*100</f>
        <v>3.5842293906810041</v>
      </c>
      <c r="O33" s="87">
        <f t="shared" ref="O33" si="120">(ABS((O31-O32)/O32))*100</f>
        <v>2.2364217252396146</v>
      </c>
      <c r="P33" s="87">
        <f t="shared" ref="P33" si="121">(ABS((P31-P32)/P32))*100</f>
        <v>7.9207920792079172</v>
      </c>
      <c r="Q33" s="87">
        <f t="shared" ref="Q33" si="122">(ABS((Q31-Q32)/Q32))*100</f>
        <v>9.2896174863387984</v>
      </c>
      <c r="R33" s="87"/>
      <c r="S33" s="87"/>
      <c r="T33" s="87"/>
      <c r="U33" s="87">
        <f t="shared" ref="U33" si="123">(ABS((U31-U32)/U32))*100</f>
        <v>6.705539358600582</v>
      </c>
      <c r="V33" s="87">
        <f t="shared" ref="V33" si="124">(ABS((V31-V32)/V32))*100</f>
        <v>1.7222820236813603</v>
      </c>
      <c r="W33" s="87"/>
      <c r="X33" s="87"/>
      <c r="Y33" s="87">
        <f t="shared" ref="Y33" si="125">(ABS((Y31-Y32)/Y32))*100</f>
        <v>11.888111888111899</v>
      </c>
      <c r="Z33" s="90">
        <f t="shared" ref="Z33" si="126">(ABS((Z31-Z32)/Z32))*100</f>
        <v>22.646310432569976</v>
      </c>
      <c r="AA33" s="87"/>
      <c r="AB33" s="87">
        <f t="shared" ref="AB33" si="127">(ABS((AB31-AB32)/AB32))*100</f>
        <v>1.7341040462427761</v>
      </c>
      <c r="AC33" s="87">
        <f t="shared" ref="AC33" si="128">(ABS((AC31-AC32)/AC32))*100</f>
        <v>0.90090090090090158</v>
      </c>
      <c r="AD33" s="87">
        <f t="shared" ref="AD33" si="129">(ABS((AD31-AD32)/AD32))*100</f>
        <v>2.0618556701031037</v>
      </c>
      <c r="AE33" s="90">
        <f t="shared" ref="AE33" si="130">(ABS((AE31-AE32)/AE32))*100</f>
        <v>16.768665850673194</v>
      </c>
      <c r="AF33" s="87" t="s">
        <v>282</v>
      </c>
      <c r="AG33" s="87">
        <f t="shared" ref="AG33" si="131">(ABS((AG31-AG32)/AG32))*100</f>
        <v>3.6697247706422047</v>
      </c>
      <c r="AH33" s="87">
        <f t="shared" ref="AH33" si="132">(ABS((AH31-AH32)/AH32))*100</f>
        <v>5</v>
      </c>
      <c r="AI33" s="87">
        <f t="shared" ref="AI33" si="133">(ABS((AI31-AI32)/AI32))*100</f>
        <v>6.7669172932330852</v>
      </c>
      <c r="AJ33" s="87">
        <f t="shared" ref="AJ33" si="134">(ABS((AJ31-AJ32)/AJ32))*100</f>
        <v>7.4999999999999885</v>
      </c>
      <c r="AK33" s="87"/>
      <c r="AL33" s="87"/>
      <c r="AM33" s="87">
        <f t="shared" ref="AM33" si="135">(ABS((AM31-AM32)/AM32))*100</f>
        <v>2.7131782945736407</v>
      </c>
      <c r="AN33" s="87">
        <f t="shared" ref="AN33" si="136">(ABS((AN31-AN32)/AN32))*100</f>
        <v>7.4626865671641855</v>
      </c>
      <c r="AO33" s="87" t="s">
        <v>282</v>
      </c>
      <c r="AP33" s="87"/>
      <c r="AQ33" s="87"/>
      <c r="AR33" s="87"/>
      <c r="AS33" s="87">
        <f t="shared" ref="AS33" si="137">(ABS((AS31-AS32)/AS32))*100</f>
        <v>4.9111111111111132</v>
      </c>
      <c r="AT33" s="90">
        <f t="shared" ref="AT33" si="138">(ABS((AT31-AT32)/AT32))*100</f>
        <v>25.233644859813083</v>
      </c>
      <c r="AU33" s="87">
        <f t="shared" ref="AU33" si="139">(ABS((AU31-AU32)/AU32))*100</f>
        <v>0</v>
      </c>
      <c r="AV33" s="87">
        <f t="shared" ref="AV33" si="140">(ABS((AV31-AV32)/AV32))*100</f>
        <v>29.078014184397162</v>
      </c>
      <c r="AW33" s="87"/>
      <c r="AX33" s="87">
        <f t="shared" ref="AX33" si="141">(ABS((AX31-AX32)/AX32))*100</f>
        <v>8.5820895522388039</v>
      </c>
      <c r="AY33" s="87">
        <f t="shared" ref="AY33" si="142">(ABS((AY31-AY32)/AY32))*100</f>
        <v>2.1164021164021278</v>
      </c>
      <c r="AZ33" s="87"/>
      <c r="BA33" s="87">
        <f t="shared" ref="BA33" si="143">(ABS((BA31-BA32)/BA32))*100</f>
        <v>9.0909090909090988</v>
      </c>
      <c r="BB33" s="87"/>
      <c r="BC33" s="87">
        <f t="shared" ref="BC33" si="144">(ABS((BC31-BC32)/BC32))*100</f>
        <v>8.6294416243654783</v>
      </c>
      <c r="BD33" s="87"/>
      <c r="BE33" s="87">
        <f t="shared" ref="BE33" si="145">(ABS((BE31-BE32)/BE32))*100</f>
        <v>1.2987012987012998</v>
      </c>
      <c r="BF33" s="87"/>
      <c r="BG33" s="87">
        <f t="shared" ref="BG33" si="146">(ABS((BG31-BG32)/BG32))*100</f>
        <v>4.2944785276073665</v>
      </c>
      <c r="BH33" s="87">
        <f t="shared" ref="BH33" si="147">(ABS((BH31-BH32)/BH32))*100</f>
        <v>0.91743119266054718</v>
      </c>
      <c r="BI33" s="87">
        <f t="shared" ref="BI33" si="148">(ABS((BI31-BI32)/BI32))*100</f>
        <v>19.999999999999996</v>
      </c>
      <c r="BJ33" s="87">
        <f t="shared" ref="BJ33" si="149">(ABS((BJ31-BJ32)/BJ32))*100</f>
        <v>0.29112081513828914</v>
      </c>
      <c r="BK33" s="90">
        <f t="shared" ref="BK33" si="150">(ABS((BK31-BK32)/BK32))*100</f>
        <v>15.384615384615378</v>
      </c>
      <c r="BL33" s="87" t="s">
        <v>282</v>
      </c>
      <c r="BM33" s="87">
        <f t="shared" ref="BM33" si="151">(ABS((BM31-BM32)/BM32))*100</f>
        <v>10</v>
      </c>
    </row>
    <row r="34" spans="1:65">
      <c r="A34" s="79" t="s">
        <v>325</v>
      </c>
      <c r="B34" s="65" t="s">
        <v>109</v>
      </c>
      <c r="C34" s="80">
        <v>64.900000000000006</v>
      </c>
      <c r="D34" s="80">
        <v>1.57</v>
      </c>
      <c r="E34" s="80">
        <v>72.8</v>
      </c>
      <c r="F34" s="80">
        <v>1230</v>
      </c>
      <c r="G34" s="80"/>
      <c r="H34" s="80"/>
      <c r="I34" s="80">
        <v>0.5</v>
      </c>
      <c r="J34" s="80">
        <v>3.78</v>
      </c>
      <c r="K34" s="80">
        <v>1.42</v>
      </c>
      <c r="L34" s="80">
        <v>263</v>
      </c>
      <c r="M34" s="80">
        <v>36.1</v>
      </c>
      <c r="N34" s="80">
        <v>25.4</v>
      </c>
      <c r="O34" s="80">
        <v>28</v>
      </c>
      <c r="P34" s="80">
        <v>0.92</v>
      </c>
      <c r="Q34" s="88">
        <v>3650</v>
      </c>
      <c r="R34" s="88"/>
      <c r="S34" s="80"/>
      <c r="T34" s="80"/>
      <c r="U34" s="80">
        <v>3.29</v>
      </c>
      <c r="V34" s="80">
        <v>9.4600000000000009</v>
      </c>
      <c r="W34" s="80"/>
      <c r="X34" s="80"/>
      <c r="Y34" s="80">
        <v>1.4</v>
      </c>
      <c r="Z34" s="88">
        <v>3100</v>
      </c>
      <c r="AA34" s="80"/>
      <c r="AB34" s="80">
        <v>1.58</v>
      </c>
      <c r="AC34" s="80">
        <v>0.33</v>
      </c>
      <c r="AD34" s="80">
        <v>18.100000000000001</v>
      </c>
      <c r="AE34" s="80">
        <v>6.9</v>
      </c>
      <c r="AF34" s="80" t="s">
        <v>412</v>
      </c>
      <c r="AG34" s="80">
        <v>0.3</v>
      </c>
      <c r="AH34" s="88">
        <v>511</v>
      </c>
      <c r="AI34" s="88">
        <v>12.5</v>
      </c>
      <c r="AJ34" s="88">
        <v>0.16700000000000001</v>
      </c>
      <c r="AK34" s="88"/>
      <c r="AL34" s="88"/>
      <c r="AM34" s="88">
        <v>24.9</v>
      </c>
      <c r="AN34" s="88"/>
      <c r="AO34" s="88" t="s">
        <v>424</v>
      </c>
      <c r="AP34" s="88"/>
      <c r="AQ34" s="80"/>
      <c r="AR34" s="80"/>
      <c r="AS34" s="80"/>
      <c r="AT34" s="88">
        <v>107</v>
      </c>
      <c r="AU34" s="80">
        <v>2.5</v>
      </c>
      <c r="AV34" s="80">
        <v>4.4000000000000004</v>
      </c>
      <c r="AW34" s="80"/>
      <c r="AX34" s="80">
        <v>2.62</v>
      </c>
      <c r="AY34" s="80">
        <v>18.899999999999999</v>
      </c>
      <c r="AZ34" s="80"/>
      <c r="BA34" s="80">
        <v>0.3</v>
      </c>
      <c r="BB34" s="80"/>
      <c r="BC34" s="80">
        <v>5.5</v>
      </c>
      <c r="BD34" s="80"/>
      <c r="BE34" s="80">
        <v>0.7</v>
      </c>
      <c r="BF34" s="80"/>
      <c r="BG34" s="80">
        <v>1.6</v>
      </c>
      <c r="BH34" s="80">
        <v>11</v>
      </c>
      <c r="BI34" s="80">
        <v>0.9</v>
      </c>
      <c r="BJ34" s="80">
        <v>6.87</v>
      </c>
      <c r="BK34" s="80">
        <v>0.6</v>
      </c>
      <c r="BL34" s="80" t="s">
        <v>424</v>
      </c>
      <c r="BM34" s="80">
        <v>58.4</v>
      </c>
    </row>
    <row r="35" spans="1:65">
      <c r="A35" s="79" t="s">
        <v>326</v>
      </c>
      <c r="B35" s="65" t="s">
        <v>110</v>
      </c>
      <c r="C35" s="80">
        <v>68</v>
      </c>
      <c r="D35" s="80">
        <v>1.6</v>
      </c>
      <c r="E35" s="80">
        <v>75</v>
      </c>
      <c r="F35" s="80">
        <v>1230</v>
      </c>
      <c r="G35" s="80"/>
      <c r="H35" s="80"/>
      <c r="I35" s="80">
        <v>0.53</v>
      </c>
      <c r="J35" s="80">
        <v>3.85</v>
      </c>
      <c r="K35" s="80">
        <v>1.65</v>
      </c>
      <c r="L35" s="80">
        <v>278</v>
      </c>
      <c r="M35" s="80">
        <v>39.6</v>
      </c>
      <c r="N35" s="80">
        <v>27.9</v>
      </c>
      <c r="O35" s="80">
        <v>31.3</v>
      </c>
      <c r="P35" s="80">
        <v>1.01</v>
      </c>
      <c r="Q35" s="88">
        <v>3660</v>
      </c>
      <c r="R35" s="88"/>
      <c r="S35" s="80"/>
      <c r="T35" s="80"/>
      <c r="U35" s="80">
        <v>3.43</v>
      </c>
      <c r="V35" s="80">
        <v>9.2899999999999991</v>
      </c>
      <c r="W35" s="80"/>
      <c r="X35" s="80"/>
      <c r="Y35" s="80">
        <v>1.43</v>
      </c>
      <c r="Z35" s="88">
        <v>3930</v>
      </c>
      <c r="AA35" s="80"/>
      <c r="AB35" s="80">
        <v>1.73</v>
      </c>
      <c r="AC35" s="80">
        <v>0.33300000000000002</v>
      </c>
      <c r="AD35" s="80">
        <v>19.399999999999999</v>
      </c>
      <c r="AE35" s="80">
        <v>8.17</v>
      </c>
      <c r="AF35" s="80">
        <v>7.8E-2</v>
      </c>
      <c r="AG35" s="80">
        <v>0.436</v>
      </c>
      <c r="AH35" s="88">
        <v>520</v>
      </c>
      <c r="AI35" s="88">
        <v>13.3</v>
      </c>
      <c r="AJ35" s="88">
        <v>0.16</v>
      </c>
      <c r="AK35" s="88"/>
      <c r="AL35" s="88"/>
      <c r="AM35" s="88">
        <v>25.8</v>
      </c>
      <c r="AN35" s="88"/>
      <c r="AO35" s="88">
        <v>13600</v>
      </c>
      <c r="AP35" s="88"/>
      <c r="AQ35" s="80"/>
      <c r="AR35" s="80"/>
      <c r="AS35" s="80"/>
      <c r="AT35" s="88">
        <v>107</v>
      </c>
      <c r="AU35" s="80">
        <v>2.2000000000000002</v>
      </c>
      <c r="AV35" s="80">
        <v>5.64</v>
      </c>
      <c r="AW35" s="80"/>
      <c r="AX35" s="80">
        <v>2.68</v>
      </c>
      <c r="AY35" s="80">
        <v>18.899999999999999</v>
      </c>
      <c r="AZ35" s="80"/>
      <c r="BA35" s="80">
        <v>0.33</v>
      </c>
      <c r="BB35" s="80"/>
      <c r="BC35" s="80">
        <v>5.91</v>
      </c>
      <c r="BD35" s="80"/>
      <c r="BE35" s="80">
        <v>0.77</v>
      </c>
      <c r="BF35" s="80"/>
      <c r="BG35" s="80">
        <v>1.63</v>
      </c>
      <c r="BH35" s="80">
        <v>10.9</v>
      </c>
      <c r="BI35" s="80">
        <v>1</v>
      </c>
      <c r="BJ35" s="80">
        <v>6.87</v>
      </c>
      <c r="BK35" s="80">
        <v>0.52</v>
      </c>
      <c r="BL35" s="80">
        <v>51700</v>
      </c>
      <c r="BM35" s="80">
        <v>55</v>
      </c>
    </row>
    <row r="36" spans="1:65">
      <c r="A36" s="79"/>
      <c r="B36" s="148" t="s">
        <v>333</v>
      </c>
      <c r="C36" s="87">
        <f>(ABS((C34-C35)/C35))*100</f>
        <v>4.5588235294117565</v>
      </c>
      <c r="D36" s="87">
        <f t="shared" ref="D36:F36" si="152">(ABS((D34-D35)/D35))*100</f>
        <v>1.8750000000000018</v>
      </c>
      <c r="E36" s="87">
        <f t="shared" si="152"/>
        <v>2.9333333333333371</v>
      </c>
      <c r="F36" s="87">
        <f t="shared" si="152"/>
        <v>0</v>
      </c>
      <c r="G36" s="80"/>
      <c r="H36" s="80"/>
      <c r="I36" s="87">
        <f t="shared" ref="I36" si="153">(ABS((I34-I35)/I35))*100</f>
        <v>5.660377358490571</v>
      </c>
      <c r="J36" s="87">
        <f t="shared" ref="J36" si="154">(ABS((J34-J35)/J35))*100</f>
        <v>1.8181818181818254</v>
      </c>
      <c r="K36" s="90">
        <f t="shared" ref="K36" si="155">(ABS((K34-K35)/K35))*100</f>
        <v>13.939393939393941</v>
      </c>
      <c r="L36" s="87">
        <f t="shared" ref="L36" si="156">(ABS((L34-L35)/L35))*100</f>
        <v>5.3956834532374103</v>
      </c>
      <c r="M36" s="87">
        <f t="shared" ref="M36" si="157">(ABS((M34-M35)/M35))*100</f>
        <v>8.8383838383838391</v>
      </c>
      <c r="N36" s="87">
        <f t="shared" ref="N36" si="158">(ABS((N34-N35)/N35))*100</f>
        <v>8.9605734767025087</v>
      </c>
      <c r="O36" s="87">
        <f t="shared" ref="O36" si="159">(ABS((O34-O35)/O35))*100</f>
        <v>10.543130990415337</v>
      </c>
      <c r="P36" s="87">
        <f t="shared" ref="P36" si="160">(ABS((P34-P35)/P35))*100</f>
        <v>8.9108910891089081</v>
      </c>
      <c r="Q36" s="87">
        <f t="shared" ref="Q36" si="161">(ABS((Q34-Q35)/Q35))*100</f>
        <v>0.27322404371584702</v>
      </c>
      <c r="R36" s="87"/>
      <c r="S36" s="87"/>
      <c r="T36" s="87"/>
      <c r="U36" s="87">
        <f t="shared" ref="U36" si="162">(ABS((U34-U35)/U35))*100</f>
        <v>4.0816326530612272</v>
      </c>
      <c r="V36" s="87">
        <f t="shared" ref="V36" si="163">(ABS((V34-V35)/V35))*100</f>
        <v>1.8299246501614825</v>
      </c>
      <c r="W36" s="87"/>
      <c r="X36" s="87"/>
      <c r="Y36" s="87">
        <f t="shared" ref="Y36" si="164">(ABS((Y34-Y35)/Y35))*100</f>
        <v>2.0979020979020997</v>
      </c>
      <c r="Z36" s="90">
        <f t="shared" ref="Z36" si="165">(ABS((Z34-Z35)/Z35))*100</f>
        <v>21.119592875318066</v>
      </c>
      <c r="AA36" s="87"/>
      <c r="AB36" s="87">
        <f t="shared" ref="AB36" si="166">(ABS((AB34-AB35)/AB35))*100</f>
        <v>8.6705202312138674</v>
      </c>
      <c r="AC36" s="87">
        <f t="shared" ref="AC36" si="167">(ABS((AC34-AC35)/AC35))*100</f>
        <v>0.90090090090090158</v>
      </c>
      <c r="AD36" s="87">
        <f t="shared" ref="AD36" si="168">(ABS((AD34-AD35)/AD35))*100</f>
        <v>6.7010309278350375</v>
      </c>
      <c r="AE36" s="90">
        <f t="shared" ref="AE36" si="169">(ABS((AE34-AE35)/AE35))*100</f>
        <v>15.544675642594855</v>
      </c>
      <c r="AF36" s="87" t="s">
        <v>282</v>
      </c>
      <c r="AG36" s="90">
        <f t="shared" ref="AG36" si="170">(ABS((AG34-AG35)/AG35))*100</f>
        <v>31.192660550458719</v>
      </c>
      <c r="AH36" s="87">
        <f t="shared" ref="AH36" si="171">(ABS((AH34-AH35)/AH35))*100</f>
        <v>1.7307692307692308</v>
      </c>
      <c r="AI36" s="87">
        <f t="shared" ref="AI36" si="172">(ABS((AI34-AI35)/AI35))*100</f>
        <v>6.0150375939849674</v>
      </c>
      <c r="AJ36" s="87">
        <f t="shared" ref="AJ36" si="173">(ABS((AJ34-AJ35)/AJ35))*100</f>
        <v>4.3750000000000036</v>
      </c>
      <c r="AK36" s="87"/>
      <c r="AL36" s="87"/>
      <c r="AM36" s="87">
        <f t="shared" ref="AM36" si="174">(ABS((AM34-AM35)/AM35))*100</f>
        <v>3.4883720930232642</v>
      </c>
      <c r="AN36" s="87"/>
      <c r="AO36" s="87" t="s">
        <v>282</v>
      </c>
      <c r="AP36" s="87"/>
      <c r="AQ36" s="87"/>
      <c r="AR36" s="87"/>
      <c r="AS36" s="87"/>
      <c r="AT36" s="87">
        <f t="shared" ref="AT36" si="175">(ABS((AT34-AT35)/AT35))*100</f>
        <v>0</v>
      </c>
      <c r="AU36" s="90">
        <f t="shared" ref="AU36" si="176">(ABS((AU34-AU35)/AU35))*100</f>
        <v>13.636363636363628</v>
      </c>
      <c r="AV36" s="90">
        <f t="shared" ref="AV36" si="177">(ABS((AV34-AV35)/AV35))*100</f>
        <v>21.985815602836869</v>
      </c>
      <c r="AW36" s="87"/>
      <c r="AX36" s="87">
        <f t="shared" ref="AX36" si="178">(ABS((AX34-AX35)/AX35))*100</f>
        <v>2.2388059701492558</v>
      </c>
      <c r="AY36" s="87">
        <f t="shared" ref="AY36" si="179">(ABS((AY34-AY35)/AY35))*100</f>
        <v>0</v>
      </c>
      <c r="AZ36" s="87"/>
      <c r="BA36" s="87">
        <f t="shared" ref="BA36" si="180">(ABS((BA34-BA35)/BA35))*100</f>
        <v>9.0909090909090988</v>
      </c>
      <c r="BB36" s="87"/>
      <c r="BC36" s="87">
        <f t="shared" ref="BC36" si="181">(ABS((BC34-BC35)/BC35))*100</f>
        <v>6.9373942470389194</v>
      </c>
      <c r="BD36" s="87"/>
      <c r="BE36" s="87">
        <f t="shared" ref="BE36" si="182">(ABS((BE34-BE35)/BE35))*100</f>
        <v>9.0909090909090988</v>
      </c>
      <c r="BF36" s="87"/>
      <c r="BG36" s="87">
        <f t="shared" ref="BG36" si="183">(ABS((BG34-BG35)/BG35))*100</f>
        <v>1.8404907975460003</v>
      </c>
      <c r="BH36" s="87">
        <f t="shared" ref="BH36" si="184">(ABS((BH34-BH35)/BH35))*100</f>
        <v>0.91743119266054718</v>
      </c>
      <c r="BI36" s="87">
        <f t="shared" ref="BI36" si="185">(ABS((BI34-BI35)/BI35))*100</f>
        <v>9.9999999999999982</v>
      </c>
      <c r="BJ36" s="87">
        <f t="shared" ref="BJ36" si="186">(ABS((BJ34-BJ35)/BJ35))*100</f>
        <v>0</v>
      </c>
      <c r="BK36" s="90">
        <f t="shared" ref="BK36" si="187">(ABS((BK34-BK35)/BK35))*100</f>
        <v>15.384615384615378</v>
      </c>
      <c r="BL36" s="87" t="s">
        <v>282</v>
      </c>
      <c r="BM36" s="87">
        <f t="shared" ref="BM36" si="188">(ABS((BM34-BM35)/BM35))*100</f>
        <v>6.181818181818179</v>
      </c>
    </row>
    <row r="37" spans="1:65">
      <c r="A37" s="79" t="s">
        <v>327</v>
      </c>
      <c r="B37" s="65" t="s">
        <v>109</v>
      </c>
      <c r="C37" s="80">
        <v>0.27800000000000002</v>
      </c>
      <c r="D37" s="80">
        <v>1.61</v>
      </c>
      <c r="E37" s="80">
        <v>27.5</v>
      </c>
      <c r="F37" s="80"/>
      <c r="G37" s="80"/>
      <c r="H37" s="80">
        <v>169</v>
      </c>
      <c r="I37" s="80">
        <v>1.1000000000000001</v>
      </c>
      <c r="J37" s="80">
        <v>0.57999999999999996</v>
      </c>
      <c r="K37" s="80">
        <v>0.93</v>
      </c>
      <c r="L37" s="80">
        <v>0.23</v>
      </c>
      <c r="M37" s="80"/>
      <c r="N37" s="80">
        <v>27.3</v>
      </c>
      <c r="O37" s="80">
        <v>53</v>
      </c>
      <c r="P37" s="80"/>
      <c r="Q37" s="88">
        <v>84.5</v>
      </c>
      <c r="R37" s="88">
        <v>2.6</v>
      </c>
      <c r="S37" s="80">
        <v>1.3</v>
      </c>
      <c r="T37" s="80">
        <v>0.9</v>
      </c>
      <c r="U37" s="80">
        <v>3.55</v>
      </c>
      <c r="V37" s="80">
        <v>2.3199999999999998</v>
      </c>
      <c r="W37" s="80">
        <v>3.9</v>
      </c>
      <c r="X37" s="80"/>
      <c r="Y37" s="80"/>
      <c r="Z37" s="80">
        <v>180</v>
      </c>
      <c r="AA37" s="80">
        <v>0.5</v>
      </c>
      <c r="AB37" s="80">
        <v>0.03</v>
      </c>
      <c r="AC37" s="80">
        <v>0.35</v>
      </c>
      <c r="AD37" s="80"/>
      <c r="AE37" s="80">
        <v>21</v>
      </c>
      <c r="AF37" s="80"/>
      <c r="AG37" s="80">
        <v>0.57999999999999996</v>
      </c>
      <c r="AH37" s="88">
        <v>446</v>
      </c>
      <c r="AI37" s="88">
        <v>0.52</v>
      </c>
      <c r="AJ37" s="88">
        <v>7.5999999999999998E-2</v>
      </c>
      <c r="AK37" s="88"/>
      <c r="AL37" s="88"/>
      <c r="AM37" s="88">
        <v>71.400000000000006</v>
      </c>
      <c r="AN37" s="88">
        <v>0.04</v>
      </c>
      <c r="AO37" s="88">
        <v>33.1</v>
      </c>
      <c r="AP37" s="88"/>
      <c r="AQ37" s="80"/>
      <c r="AR37" s="80"/>
      <c r="AS37" s="80">
        <v>0.11600000000000001</v>
      </c>
      <c r="AT37" s="80">
        <v>7.69</v>
      </c>
      <c r="AU37" s="80">
        <v>3.4</v>
      </c>
      <c r="AV37" s="80"/>
      <c r="AW37" s="80">
        <v>5.0999999999999996</v>
      </c>
      <c r="AX37" s="80"/>
      <c r="AY37" s="80">
        <v>16.2</v>
      </c>
      <c r="AZ37" s="80"/>
      <c r="BA37" s="80">
        <v>0.5</v>
      </c>
      <c r="BB37" s="80">
        <v>0.18</v>
      </c>
      <c r="BC37" s="80">
        <v>11.8</v>
      </c>
      <c r="BD37" s="80"/>
      <c r="BE37" s="80">
        <v>0.52</v>
      </c>
      <c r="BF37" s="80"/>
      <c r="BG37" s="80">
        <v>1.4</v>
      </c>
      <c r="BH37" s="80">
        <v>25</v>
      </c>
      <c r="BI37" s="80"/>
      <c r="BJ37" s="80">
        <v>11.5</v>
      </c>
      <c r="BK37" s="80">
        <v>1</v>
      </c>
      <c r="BL37" s="80">
        <v>126</v>
      </c>
      <c r="BM37" s="80"/>
    </row>
    <row r="38" spans="1:65">
      <c r="A38" s="79" t="s">
        <v>328</v>
      </c>
      <c r="B38" s="65" t="s">
        <v>110</v>
      </c>
      <c r="C38" s="80">
        <v>0.28499999999999998</v>
      </c>
      <c r="D38" s="80">
        <v>1.29</v>
      </c>
      <c r="E38" s="80">
        <v>30.8</v>
      </c>
      <c r="F38" s="80"/>
      <c r="G38" s="80"/>
      <c r="H38" s="80">
        <v>175</v>
      </c>
      <c r="I38" s="80">
        <v>1.22</v>
      </c>
      <c r="J38" s="80">
        <v>0.56999999999999995</v>
      </c>
      <c r="K38" s="80">
        <v>1.03</v>
      </c>
      <c r="L38" s="80">
        <v>0.27</v>
      </c>
      <c r="M38" s="80"/>
      <c r="N38" s="80">
        <v>31</v>
      </c>
      <c r="O38" s="80">
        <v>48</v>
      </c>
      <c r="P38" s="80"/>
      <c r="Q38" s="88">
        <v>87</v>
      </c>
      <c r="R38" s="88">
        <v>2.64</v>
      </c>
      <c r="S38" s="80">
        <v>1.29</v>
      </c>
      <c r="T38" s="80">
        <v>0.85</v>
      </c>
      <c r="U38" s="80">
        <v>3.68</v>
      </c>
      <c r="V38" s="80">
        <v>4.92</v>
      </c>
      <c r="W38" s="80">
        <v>3.89</v>
      </c>
      <c r="X38" s="80"/>
      <c r="Y38" s="80"/>
      <c r="Z38" s="80">
        <v>170</v>
      </c>
      <c r="AA38" s="80">
        <v>0.43</v>
      </c>
      <c r="AB38" s="80">
        <v>2.9000000000000001E-2</v>
      </c>
      <c r="AC38" s="80">
        <v>0.28799999999999998</v>
      </c>
      <c r="AD38" s="80"/>
      <c r="AE38" s="80">
        <v>20.100000000000001</v>
      </c>
      <c r="AF38" s="80"/>
      <c r="AG38" s="80">
        <v>0.59299999999999997</v>
      </c>
      <c r="AH38" s="88">
        <v>490</v>
      </c>
      <c r="AI38" s="88">
        <v>0.56999999999999995</v>
      </c>
      <c r="AJ38" s="88">
        <v>7.9000000000000001E-2</v>
      </c>
      <c r="AK38" s="88"/>
      <c r="AL38" s="88"/>
      <c r="AM38" s="88">
        <v>72</v>
      </c>
      <c r="AN38" s="88">
        <v>4.1000000000000002E-2</v>
      </c>
      <c r="AO38" s="88">
        <v>34</v>
      </c>
      <c r="AP38" s="88"/>
      <c r="AQ38" s="80"/>
      <c r="AR38" s="80"/>
      <c r="AS38" s="80">
        <v>0.126</v>
      </c>
      <c r="AT38" s="80">
        <v>7.37</v>
      </c>
      <c r="AU38" s="80">
        <v>3.52</v>
      </c>
      <c r="AV38" s="80"/>
      <c r="AW38" s="80">
        <v>4.41</v>
      </c>
      <c r="AX38" s="80"/>
      <c r="AY38" s="80">
        <v>16.899999999999999</v>
      </c>
      <c r="AZ38" s="80"/>
      <c r="BA38" s="80">
        <v>0.5</v>
      </c>
      <c r="BB38" s="80">
        <v>0.21</v>
      </c>
      <c r="BC38" s="80">
        <v>10.6</v>
      </c>
      <c r="BD38" s="80"/>
      <c r="BE38" s="80">
        <v>0.53</v>
      </c>
      <c r="BF38" s="80"/>
      <c r="BG38" s="80">
        <v>1.28</v>
      </c>
      <c r="BH38" s="80">
        <v>22.8</v>
      </c>
      <c r="BI38" s="80"/>
      <c r="BJ38" s="80">
        <v>12</v>
      </c>
      <c r="BK38" s="80">
        <v>0.99</v>
      </c>
      <c r="BL38" s="80">
        <v>127</v>
      </c>
      <c r="BM38" s="80"/>
    </row>
    <row r="39" spans="1:65">
      <c r="A39" s="79"/>
      <c r="B39" s="148" t="s">
        <v>333</v>
      </c>
      <c r="C39" s="87">
        <f>(ABS((C37-C38)/C38))*100</f>
        <v>2.4561403508771762</v>
      </c>
      <c r="D39" s="90">
        <f t="shared" ref="D39:E39" si="189">(ABS((D37-D38)/D38))*100</f>
        <v>24.806201550387602</v>
      </c>
      <c r="E39" s="87">
        <f t="shared" si="189"/>
        <v>10.714285714285717</v>
      </c>
      <c r="F39" s="83" t="s">
        <v>285</v>
      </c>
      <c r="G39" s="80"/>
      <c r="H39" s="87">
        <f t="shared" ref="H39" si="190">(ABS((H37-H38)/H38))*100</f>
        <v>3.4285714285714288</v>
      </c>
      <c r="I39" s="87">
        <f t="shared" ref="I39" si="191">(ABS((I37-I38)/I38))*100</f>
        <v>9.8360655737704814</v>
      </c>
      <c r="J39" s="87">
        <f t="shared" ref="J39" si="192">(ABS((J37-J38)/J38))*100</f>
        <v>1.7543859649122824</v>
      </c>
      <c r="K39" s="87">
        <f t="shared" ref="K39" si="193">(ABS((K37-K38)/K38))*100</f>
        <v>9.7087378640776674</v>
      </c>
      <c r="L39" s="90">
        <f t="shared" ref="L39" si="194">(ABS((L37-L38)/L38))*100</f>
        <v>14.814814814814817</v>
      </c>
      <c r="M39" s="87" t="s">
        <v>285</v>
      </c>
      <c r="N39" s="87">
        <f t="shared" ref="N39" si="195">(ABS((N37-N38)/N38))*100</f>
        <v>11.935483870967738</v>
      </c>
      <c r="O39" s="87">
        <f t="shared" ref="O39" si="196">(ABS((O37-O38)/O38))*100</f>
        <v>10.416666666666668</v>
      </c>
      <c r="P39" s="87" t="s">
        <v>285</v>
      </c>
      <c r="Q39" s="87">
        <f t="shared" ref="Q39" si="197">(ABS((Q37-Q38)/Q38))*100</f>
        <v>2.8735632183908044</v>
      </c>
      <c r="R39" s="87">
        <f t="shared" ref="R39" si="198">(ABS((R37-R38)/R38))*100</f>
        <v>1.5151515151515165</v>
      </c>
      <c r="S39" s="87">
        <f t="shared" ref="S39" si="199">(ABS((S37-S38)/S38))*100</f>
        <v>0.77519379844961311</v>
      </c>
      <c r="T39" s="87">
        <f t="shared" ref="T39" si="200">(ABS((T37-T38)/T38))*100</f>
        <v>5.8823529411764763</v>
      </c>
      <c r="U39" s="87">
        <f t="shared" ref="U39" si="201">(ABS((U37-U38)/U38))*100</f>
        <v>3.5326086956521827</v>
      </c>
      <c r="V39" s="90">
        <f t="shared" ref="V39" si="202">(ABS((V37-V38)/V38))*100</f>
        <v>52.845528455284551</v>
      </c>
      <c r="W39" s="87">
        <f t="shared" ref="W39" si="203">(ABS((W37-W38)/W38))*100</f>
        <v>0.25706940874035439</v>
      </c>
      <c r="X39" s="87"/>
      <c r="Y39" s="87"/>
      <c r="Z39" s="87">
        <f t="shared" ref="Z39" si="204">(ABS((Z37-Z38)/Z38))*100</f>
        <v>5.8823529411764701</v>
      </c>
      <c r="AA39" s="87">
        <f t="shared" ref="AA39" si="205">(ABS((AA37-AA38)/AA38))*100</f>
        <v>16.279069767441861</v>
      </c>
      <c r="AB39" s="87">
        <f t="shared" ref="AB39" si="206">(ABS((AB37-AB38)/AB38))*100</f>
        <v>3.4482758620689564</v>
      </c>
      <c r="AC39" s="90">
        <f t="shared" ref="AC39" si="207">(ABS((AC37-AC38)/AC38))*100</f>
        <v>21.527777777777779</v>
      </c>
      <c r="AD39" s="87"/>
      <c r="AE39" s="87">
        <f t="shared" ref="AE39" si="208">(ABS((AE37-AE38)/AE38))*100</f>
        <v>4.4776119402985</v>
      </c>
      <c r="AF39" s="87"/>
      <c r="AG39" s="87">
        <f t="shared" ref="AG39" si="209">(ABS((AG37-AG38)/AG38))*100</f>
        <v>2.1922428330522785</v>
      </c>
      <c r="AH39" s="87">
        <f t="shared" ref="AH39" si="210">(ABS((AH37-AH38)/AH38))*100</f>
        <v>8.9795918367346932</v>
      </c>
      <c r="AI39" s="87">
        <f t="shared" ref="AI39" si="211">(ABS((AI37-AI38)/AI38))*100</f>
        <v>8.7719298245613917</v>
      </c>
      <c r="AJ39" s="87">
        <f t="shared" ref="AJ39" si="212">(ABS((AJ37-AJ38)/AJ38))*100</f>
        <v>3.7974683544303831</v>
      </c>
      <c r="AK39" s="87"/>
      <c r="AL39" s="87"/>
      <c r="AM39" s="87">
        <f t="shared" ref="AM39" si="213">(ABS((AM37-AM38)/AM38))*100</f>
        <v>0.83333333333332549</v>
      </c>
      <c r="AN39" s="87">
        <f t="shared" ref="AN39" si="214">(ABS((AN37-AN38)/AN38))*100</f>
        <v>2.4390243902439046</v>
      </c>
      <c r="AO39" s="87">
        <f t="shared" ref="AO39" si="215">(ABS((AO37-AO38)/AO38))*100</f>
        <v>2.6470588235294077</v>
      </c>
      <c r="AP39" s="87"/>
      <c r="AQ39" s="87"/>
      <c r="AR39" s="87"/>
      <c r="AS39" s="87">
        <f t="shared" ref="AS39" si="216">(ABS((AS37-AS38)/AS38))*100</f>
        <v>7.9365079365079323</v>
      </c>
      <c r="AT39" s="87">
        <f t="shared" ref="AT39" si="217">(ABS((AT37-AT38)/AT38))*100</f>
        <v>4.3419267299864357</v>
      </c>
      <c r="AU39" s="87">
        <f t="shared" ref="AU39" si="218">(ABS((AU37-AU38)/AU38))*100</f>
        <v>3.4090909090909123</v>
      </c>
      <c r="AV39" s="87"/>
      <c r="AW39" s="90">
        <f t="shared" ref="AW39" si="219">(ABS((AW37-AW38)/AW38))*100</f>
        <v>15.646258503401347</v>
      </c>
      <c r="AX39" s="87"/>
      <c r="AY39" s="87">
        <f t="shared" ref="AY39" si="220">(ABS((AY37-AY38)/AY38))*100</f>
        <v>4.1420118343195229</v>
      </c>
      <c r="AZ39" s="87"/>
      <c r="BA39" s="87">
        <f t="shared" ref="BA39" si="221">(ABS((BA37-BA38)/BA38))*100</f>
        <v>0</v>
      </c>
      <c r="BB39" s="87">
        <f t="shared" ref="BB39" si="222">(ABS((BB37-BB38)/BB38))*100</f>
        <v>14.285714285714285</v>
      </c>
      <c r="BC39" s="87">
        <f t="shared" ref="BC39" si="223">(ABS((BC37-BC38)/BC38))*100</f>
        <v>11.320754716981142</v>
      </c>
      <c r="BD39" s="87"/>
      <c r="BE39" s="87">
        <f t="shared" ref="BE39" si="224">(ABS((BE37-BE38)/BE38))*100</f>
        <v>1.8867924528301903</v>
      </c>
      <c r="BF39" s="87"/>
      <c r="BG39" s="87">
        <f t="shared" ref="BG39" si="225">(ABS((BG37-BG38)/BG38))*100</f>
        <v>9.3749999999999911</v>
      </c>
      <c r="BH39" s="87">
        <f t="shared" ref="BH39" si="226">(ABS((BH37-BH38)/BH38))*100</f>
        <v>9.649122807017541</v>
      </c>
      <c r="BI39" s="87"/>
      <c r="BJ39" s="87">
        <f t="shared" ref="BJ39" si="227">(ABS((BJ37-BJ38)/BJ38))*100</f>
        <v>4.1666666666666661</v>
      </c>
      <c r="BK39" s="87">
        <f t="shared" ref="BK39" si="228">(ABS((BK37-BK38)/BK38))*100</f>
        <v>1.0101010101010111</v>
      </c>
      <c r="BL39" s="87">
        <f t="shared" ref="BL39" si="229">(ABS((BL37-BL38)/BL38))*100</f>
        <v>0.78740157480314954</v>
      </c>
      <c r="BM39" s="87" t="e">
        <f t="shared" ref="BM39" si="230">(ABS((BM37-BM38)/BM38))*100</f>
        <v>#DIV/0!</v>
      </c>
    </row>
    <row r="40" spans="1:65">
      <c r="A40" s="79" t="s">
        <v>329</v>
      </c>
      <c r="B40" s="65" t="s">
        <v>109</v>
      </c>
      <c r="C40" s="80">
        <v>19.3</v>
      </c>
      <c r="D40" s="80">
        <v>1.68</v>
      </c>
      <c r="E40" s="80">
        <v>77</v>
      </c>
      <c r="F40" s="88">
        <v>820</v>
      </c>
      <c r="G40" s="80"/>
      <c r="H40" s="80"/>
      <c r="I40" s="80">
        <v>0.4</v>
      </c>
      <c r="J40" s="80">
        <v>17.2</v>
      </c>
      <c r="K40" s="80">
        <v>1.03</v>
      </c>
      <c r="L40" s="80">
        <v>50.7</v>
      </c>
      <c r="M40" s="80">
        <v>32.9</v>
      </c>
      <c r="N40" s="80">
        <v>199</v>
      </c>
      <c r="O40" s="80">
        <v>18</v>
      </c>
      <c r="P40" s="80">
        <v>0.71</v>
      </c>
      <c r="Q40" s="80" t="s">
        <v>425</v>
      </c>
      <c r="R40" s="80"/>
      <c r="S40" s="80"/>
      <c r="T40" s="80"/>
      <c r="U40" s="80">
        <v>12.6</v>
      </c>
      <c r="V40" s="80">
        <v>13</v>
      </c>
      <c r="W40" s="80"/>
      <c r="X40" s="80"/>
      <c r="Y40" s="80">
        <v>1.3</v>
      </c>
      <c r="Z40" s="88">
        <v>680</v>
      </c>
      <c r="AA40" s="80"/>
      <c r="AB40" s="80">
        <v>1.9</v>
      </c>
      <c r="AC40" s="80">
        <v>0.17</v>
      </c>
      <c r="AD40" s="80">
        <v>16.100000000000001</v>
      </c>
      <c r="AE40" s="80">
        <v>9.4</v>
      </c>
      <c r="AF40" s="80">
        <v>0.1</v>
      </c>
      <c r="AG40" s="80">
        <v>1.03</v>
      </c>
      <c r="AH40" s="88">
        <v>542</v>
      </c>
      <c r="AI40" s="88">
        <v>8.06</v>
      </c>
      <c r="AJ40" s="88">
        <v>7.1999999999999995E-2</v>
      </c>
      <c r="AK40" s="88"/>
      <c r="AL40" s="88"/>
      <c r="AM40" s="88">
        <v>15.2</v>
      </c>
      <c r="AN40" s="88">
        <v>3.7999999999999999E-2</v>
      </c>
      <c r="AO40" s="88">
        <v>2360</v>
      </c>
      <c r="AP40" s="88"/>
      <c r="AQ40" s="80"/>
      <c r="AR40" s="80"/>
      <c r="AS40" s="80">
        <v>7.8090000000000002</v>
      </c>
      <c r="AT40" s="80">
        <v>19.8</v>
      </c>
      <c r="AU40" s="80">
        <v>5.0999999999999996</v>
      </c>
      <c r="AV40" s="80">
        <v>21.1</v>
      </c>
      <c r="AW40" s="80"/>
      <c r="AX40" s="80">
        <v>4.01</v>
      </c>
      <c r="AY40" s="80">
        <v>13.7</v>
      </c>
      <c r="AZ40" s="80"/>
      <c r="BA40" s="80">
        <v>0.3</v>
      </c>
      <c r="BB40" s="80">
        <v>0.62</v>
      </c>
      <c r="BC40" s="80">
        <v>4.5</v>
      </c>
      <c r="BD40" s="80"/>
      <c r="BE40" s="80">
        <v>0.25</v>
      </c>
      <c r="BF40" s="80"/>
      <c r="BG40" s="80">
        <v>1.4</v>
      </c>
      <c r="BH40" s="80">
        <v>15</v>
      </c>
      <c r="BI40" s="80">
        <v>2.2000000000000002</v>
      </c>
      <c r="BJ40" s="80">
        <v>7.44</v>
      </c>
      <c r="BK40" s="80">
        <v>0.8</v>
      </c>
      <c r="BL40" s="80" t="s">
        <v>424</v>
      </c>
      <c r="BM40" s="80">
        <v>50.8</v>
      </c>
    </row>
    <row r="41" spans="1:65">
      <c r="A41" s="79" t="s">
        <v>330</v>
      </c>
      <c r="B41" s="65" t="s">
        <v>110</v>
      </c>
      <c r="C41" s="80">
        <v>20.399999999999999</v>
      </c>
      <c r="D41" s="80">
        <v>1.8</v>
      </c>
      <c r="E41" s="80">
        <v>76</v>
      </c>
      <c r="F41" s="88">
        <v>797</v>
      </c>
      <c r="G41" s="80"/>
      <c r="H41" s="80"/>
      <c r="I41" s="80">
        <v>0.37</v>
      </c>
      <c r="J41" s="80">
        <v>16.899999999999999</v>
      </c>
      <c r="K41" s="80">
        <v>1.0900000000000001</v>
      </c>
      <c r="L41" s="80">
        <v>52</v>
      </c>
      <c r="M41" s="80">
        <v>36.4</v>
      </c>
      <c r="N41" s="80">
        <v>216</v>
      </c>
      <c r="O41" s="80">
        <v>19.399999999999999</v>
      </c>
      <c r="P41" s="80">
        <v>0.75</v>
      </c>
      <c r="Q41" s="80">
        <v>17200</v>
      </c>
      <c r="R41" s="80"/>
      <c r="S41" s="80"/>
      <c r="T41" s="80"/>
      <c r="U41" s="80">
        <v>13</v>
      </c>
      <c r="V41" s="80">
        <v>11.9</v>
      </c>
      <c r="W41" s="80"/>
      <c r="X41" s="80"/>
      <c r="Y41" s="80">
        <v>1.32</v>
      </c>
      <c r="Z41" s="88">
        <v>830</v>
      </c>
      <c r="AA41" s="80"/>
      <c r="AB41" s="80">
        <v>1.94</v>
      </c>
      <c r="AC41" s="80">
        <v>0.17499999999999999</v>
      </c>
      <c r="AD41" s="80">
        <v>17.899999999999999</v>
      </c>
      <c r="AE41" s="80">
        <v>10</v>
      </c>
      <c r="AF41" s="80">
        <v>0.12</v>
      </c>
      <c r="AG41" s="80">
        <v>1.1100000000000001</v>
      </c>
      <c r="AH41" s="88">
        <v>570</v>
      </c>
      <c r="AI41" s="88">
        <v>8.3800000000000008</v>
      </c>
      <c r="AJ41" s="88">
        <v>6.8000000000000005E-2</v>
      </c>
      <c r="AK41" s="88"/>
      <c r="AL41" s="88"/>
      <c r="AM41" s="88">
        <v>15.6</v>
      </c>
      <c r="AN41" s="88">
        <v>0.04</v>
      </c>
      <c r="AO41" s="88">
        <v>2520</v>
      </c>
      <c r="AP41" s="88"/>
      <c r="AQ41" s="80"/>
      <c r="AR41" s="80"/>
      <c r="AS41" s="80">
        <v>8.75</v>
      </c>
      <c r="AT41" s="80">
        <v>20.2</v>
      </c>
      <c r="AU41" s="80">
        <v>4.63</v>
      </c>
      <c r="AV41" s="80">
        <v>18.600000000000001</v>
      </c>
      <c r="AW41" s="80"/>
      <c r="AX41" s="80">
        <v>4.07</v>
      </c>
      <c r="AY41" s="80">
        <v>14.2</v>
      </c>
      <c r="AZ41" s="80"/>
      <c r="BA41" s="80">
        <v>0.34</v>
      </c>
      <c r="BB41" s="80">
        <v>0.56999999999999995</v>
      </c>
      <c r="BC41" s="80">
        <v>4.72</v>
      </c>
      <c r="BD41" s="80"/>
      <c r="BE41" s="80">
        <v>0.26</v>
      </c>
      <c r="BF41" s="80"/>
      <c r="BG41" s="80">
        <v>1.43</v>
      </c>
      <c r="BH41" s="80">
        <v>15.8</v>
      </c>
      <c r="BI41" s="80">
        <v>2.62</v>
      </c>
      <c r="BJ41" s="80">
        <v>7.43</v>
      </c>
      <c r="BK41" s="80">
        <v>0.8</v>
      </c>
      <c r="BL41" s="80">
        <v>10100</v>
      </c>
      <c r="BM41" s="80">
        <v>50</v>
      </c>
    </row>
    <row r="42" spans="1:65">
      <c r="A42" s="79"/>
      <c r="B42" s="148" t="s">
        <v>333</v>
      </c>
      <c r="C42" s="87">
        <f>(ABS((C40-C41)/C41))*100</f>
        <v>5.3921568627450878</v>
      </c>
      <c r="D42" s="87">
        <f t="shared" ref="D42:F42" si="231">(ABS((D40-D41)/D41))*100</f>
        <v>6.6666666666666723</v>
      </c>
      <c r="E42" s="87">
        <f t="shared" si="231"/>
        <v>1.3157894736842104</v>
      </c>
      <c r="F42" s="87">
        <f t="shared" si="231"/>
        <v>2.8858218318695106</v>
      </c>
      <c r="G42" s="80"/>
      <c r="H42" s="80"/>
      <c r="I42" s="87">
        <f t="shared" ref="I42" si="232">(ABS((I40-I41)/I41))*100</f>
        <v>8.1081081081081159</v>
      </c>
      <c r="J42" s="87">
        <f t="shared" ref="J42" si="233">(ABS((J40-J41)/J41))*100</f>
        <v>1.775147928994087</v>
      </c>
      <c r="K42" s="87">
        <f t="shared" ref="K42" si="234">(ABS((K40-K41)/K41))*100</f>
        <v>5.5045871559633071</v>
      </c>
      <c r="L42" s="87">
        <f t="shared" ref="L42" si="235">(ABS((L40-L41)/L41))*100</f>
        <v>2.4999999999999947</v>
      </c>
      <c r="M42" s="87">
        <f t="shared" ref="M42" si="236">(ABS((M40-M41)/M41))*100</f>
        <v>9.6153846153846168</v>
      </c>
      <c r="N42" s="87">
        <f t="shared" ref="N42" si="237">(ABS((N40-N41)/N41))*100</f>
        <v>7.8703703703703702</v>
      </c>
      <c r="O42" s="87">
        <f t="shared" ref="O42" si="238">(ABS((O40-O41)/O41))*100</f>
        <v>7.2164948453608186</v>
      </c>
      <c r="P42" s="87">
        <f t="shared" ref="P42" si="239">(ABS((P40-P41)/P41))*100</f>
        <v>5.3333333333333375</v>
      </c>
      <c r="Q42" s="87" t="s">
        <v>282</v>
      </c>
      <c r="R42" s="87"/>
      <c r="S42" s="87"/>
      <c r="T42" s="87"/>
      <c r="U42" s="87">
        <f t="shared" ref="U42" si="240">(ABS((U40-U41)/U41))*100</f>
        <v>3.0769230769230793</v>
      </c>
      <c r="V42" s="87">
        <f t="shared" ref="V42" si="241">(ABS((V40-V41)/V41))*100</f>
        <v>9.2436974789915922</v>
      </c>
      <c r="W42" s="87"/>
      <c r="X42" s="87"/>
      <c r="Y42" s="87">
        <f t="shared" ref="Y42" si="242">(ABS((Y40-Y41)/Y41))*100</f>
        <v>1.5151515151515165</v>
      </c>
      <c r="Z42" s="90">
        <f t="shared" ref="Z42" si="243">(ABS((Z40-Z41)/Z41))*100</f>
        <v>18.072289156626507</v>
      </c>
      <c r="AA42" s="87"/>
      <c r="AB42" s="87">
        <f t="shared" ref="AB42" si="244">(ABS((AB40-AB41)/AB41))*100</f>
        <v>2.0618556701030948</v>
      </c>
      <c r="AC42" s="87">
        <f t="shared" ref="AC42" si="245">(ABS((AC40-AC41)/AC41))*100</f>
        <v>2.8571428571428439</v>
      </c>
      <c r="AD42" s="87">
        <f t="shared" ref="AD42" si="246">(ABS((AD40-AD41)/AD41))*100</f>
        <v>10.055865921787694</v>
      </c>
      <c r="AE42" s="87">
        <f t="shared" ref="AE42" si="247">(ABS((AE40-AE41)/AE41))*100</f>
        <v>5.9999999999999964</v>
      </c>
      <c r="AF42" s="87">
        <f t="shared" ref="AF42" si="248">(ABS((AF40-AF41)/AF41))*100</f>
        <v>16.666666666666661</v>
      </c>
      <c r="AG42" s="87">
        <f t="shared" ref="AG42" si="249">(ABS((AG40-AG41)/AG41))*100</f>
        <v>7.2072072072072126</v>
      </c>
      <c r="AH42" s="87">
        <f t="shared" ref="AH42" si="250">(ABS((AH40-AH41)/AH41))*100</f>
        <v>4.9122807017543861</v>
      </c>
      <c r="AI42" s="87">
        <f t="shared" ref="AI42" si="251">(ABS((AI40-AI41)/AI41))*100</f>
        <v>3.818615751789979</v>
      </c>
      <c r="AJ42" s="87">
        <f t="shared" ref="AJ42" si="252">(ABS((AJ40-AJ41)/AJ41))*100</f>
        <v>5.882352941176455</v>
      </c>
      <c r="AK42" s="87"/>
      <c r="AL42" s="87"/>
      <c r="AM42" s="87">
        <f t="shared" ref="AM42" si="253">(ABS((AM40-AM41)/AM41))*100</f>
        <v>2.5641025641025665</v>
      </c>
      <c r="AN42" s="87">
        <f t="shared" ref="AN42" si="254">(ABS((AN40-AN41)/AN41))*100</f>
        <v>5.0000000000000044</v>
      </c>
      <c r="AO42" s="87">
        <f t="shared" ref="AO42" si="255">(ABS((AO40-AO41)/AO41))*100</f>
        <v>6.3492063492063489</v>
      </c>
      <c r="AP42" s="87"/>
      <c r="AQ42" s="87"/>
      <c r="AR42" s="87"/>
      <c r="AS42" s="87">
        <f t="shared" ref="AS42" si="256">(ABS((AS40-AS41)/AS41))*100</f>
        <v>10.754285714285713</v>
      </c>
      <c r="AT42" s="87">
        <f t="shared" ref="AT42" si="257">(ABS((AT40-AT41)/AT41))*100</f>
        <v>1.9801980198019733</v>
      </c>
      <c r="AU42" s="87">
        <f t="shared" ref="AU42" si="258">(ABS((AU40-AU41)/AU41))*100</f>
        <v>10.151187904967598</v>
      </c>
      <c r="AV42" s="87">
        <f t="shared" ref="AV42" si="259">(ABS((AV40-AV41)/AV41))*100</f>
        <v>13.440860215053762</v>
      </c>
      <c r="AW42" s="87"/>
      <c r="AX42" s="87">
        <f t="shared" ref="AX42" si="260">(ABS((AX40-AX41)/AX41))*100</f>
        <v>1.4742014742014864</v>
      </c>
      <c r="AY42" s="87">
        <f t="shared" ref="AY42" si="261">(ABS((AY40-AY41)/AY41))*100</f>
        <v>3.5211267605633805</v>
      </c>
      <c r="AZ42" s="87"/>
      <c r="BA42" s="87">
        <f t="shared" ref="BA42" si="262">(ABS((BA40-BA41)/BA41))*100</f>
        <v>11.764705882352951</v>
      </c>
      <c r="BB42" s="87">
        <f t="shared" ref="BB42" si="263">(ABS((BB40-BB41)/BB41))*100</f>
        <v>8.771929824561413</v>
      </c>
      <c r="BC42" s="87">
        <f t="shared" ref="BC42" si="264">(ABS((BC40-BC41)/BC41))*100</f>
        <v>4.6610169491525379</v>
      </c>
      <c r="BD42" s="87"/>
      <c r="BE42" s="87">
        <f t="shared" ref="BE42" si="265">(ABS((BE40-BE41)/BE41))*100</f>
        <v>3.8461538461538494</v>
      </c>
      <c r="BF42" s="87"/>
      <c r="BG42" s="87">
        <f t="shared" ref="BG42" si="266">(ABS((BG40-BG41)/BG41))*100</f>
        <v>2.0979020979020997</v>
      </c>
      <c r="BH42" s="87">
        <f t="shared" ref="BH42" si="267">(ABS((BH40-BH41)/BH41))*100</f>
        <v>5.0632911392405102</v>
      </c>
      <c r="BI42" s="90">
        <f t="shared" ref="BI42" si="268">(ABS((BI40-BI41)/BI41))*100</f>
        <v>16.030534351145036</v>
      </c>
      <c r="BJ42" s="87">
        <f t="shared" ref="BJ42" si="269">(ABS((BJ40-BJ41)/BJ41))*100</f>
        <v>0.13458950201885161</v>
      </c>
      <c r="BK42" s="87">
        <f t="shared" ref="BK42" si="270">(ABS((BK40-BK41)/BK41))*100</f>
        <v>0</v>
      </c>
      <c r="BL42" s="87" t="s">
        <v>282</v>
      </c>
      <c r="BM42" s="87">
        <f t="shared" ref="BM42" si="271">(ABS((BM40-BM41)/BM41))*100</f>
        <v>1.5999999999999945</v>
      </c>
    </row>
    <row r="43" spans="1:65" s="4" customFormat="1">
      <c r="A43" s="79" t="s">
        <v>343</v>
      </c>
      <c r="B43" s="71">
        <v>14</v>
      </c>
      <c r="C43" s="109">
        <v>3.6999999999999998E-2</v>
      </c>
      <c r="D43" s="109">
        <v>0.98</v>
      </c>
      <c r="E43" s="109">
        <v>4.2</v>
      </c>
      <c r="F43" s="109">
        <v>4.7</v>
      </c>
      <c r="G43" s="109">
        <v>10</v>
      </c>
      <c r="H43" s="109">
        <v>59.4</v>
      </c>
      <c r="I43" s="109">
        <v>0.2</v>
      </c>
      <c r="J43" s="109">
        <v>7.0000000000000007E-2</v>
      </c>
      <c r="K43" s="109">
        <v>0.68</v>
      </c>
      <c r="L43" s="109">
        <v>0.11</v>
      </c>
      <c r="M43" s="109">
        <v>45.7</v>
      </c>
      <c r="N43" s="109">
        <v>9.4</v>
      </c>
      <c r="O43" s="109">
        <v>70</v>
      </c>
      <c r="P43" s="109">
        <v>1.07</v>
      </c>
      <c r="Q43" s="109">
        <v>21.5</v>
      </c>
      <c r="R43" s="109">
        <v>1.3</v>
      </c>
      <c r="S43" s="109">
        <v>0.7</v>
      </c>
      <c r="T43" s="109">
        <v>0.6</v>
      </c>
      <c r="U43" s="109">
        <v>2.2400000000000002</v>
      </c>
      <c r="V43" s="109">
        <v>4.32</v>
      </c>
      <c r="W43" s="109">
        <v>2.4</v>
      </c>
      <c r="X43" s="109" t="s">
        <v>412</v>
      </c>
      <c r="Y43" s="109">
        <v>0.3</v>
      </c>
      <c r="Z43" s="109">
        <v>20</v>
      </c>
      <c r="AA43" s="109">
        <v>0.3</v>
      </c>
      <c r="AB43" s="109" t="s">
        <v>413</v>
      </c>
      <c r="AC43" s="109">
        <v>0.19</v>
      </c>
      <c r="AD43" s="109">
        <v>22.8</v>
      </c>
      <c r="AE43" s="109">
        <v>19.2</v>
      </c>
      <c r="AF43" s="109" t="s">
        <v>412</v>
      </c>
      <c r="AG43" s="109">
        <v>1</v>
      </c>
      <c r="AH43" s="109">
        <v>291</v>
      </c>
      <c r="AI43" s="109">
        <v>0.14000000000000001</v>
      </c>
      <c r="AJ43" s="109">
        <v>5.5E-2</v>
      </c>
      <c r="AK43" s="109">
        <v>0.4</v>
      </c>
      <c r="AL43" s="109">
        <v>18.399999999999999</v>
      </c>
      <c r="AM43" s="109">
        <v>87.8</v>
      </c>
      <c r="AN43" s="109">
        <v>8.8999999999999996E-2</v>
      </c>
      <c r="AO43" s="109">
        <v>3.3</v>
      </c>
      <c r="AP43" s="109">
        <v>5.4</v>
      </c>
      <c r="AQ43" s="109">
        <v>18.2</v>
      </c>
      <c r="AR43" s="109">
        <v>3.0000000000000001E-3</v>
      </c>
      <c r="AS43" s="109">
        <v>3.0000000000000001E-3</v>
      </c>
      <c r="AT43" s="109">
        <v>0.06</v>
      </c>
      <c r="AU43" s="109">
        <v>3.5</v>
      </c>
      <c r="AV43" s="109">
        <v>0.1</v>
      </c>
      <c r="AW43" s="109">
        <v>3.1</v>
      </c>
      <c r="AX43" s="109">
        <v>0.65</v>
      </c>
      <c r="AY43" s="109">
        <v>32</v>
      </c>
      <c r="AZ43" s="109" t="s">
        <v>415</v>
      </c>
      <c r="BA43" s="109">
        <v>0.3</v>
      </c>
      <c r="BB43" s="109">
        <v>0.03</v>
      </c>
      <c r="BC43" s="109">
        <v>6.4</v>
      </c>
      <c r="BD43" s="109">
        <v>0.13</v>
      </c>
      <c r="BE43" s="109">
        <v>0.18</v>
      </c>
      <c r="BF43" s="109" t="s">
        <v>412</v>
      </c>
      <c r="BG43" s="109">
        <v>0.7</v>
      </c>
      <c r="BH43" s="109">
        <v>33</v>
      </c>
      <c r="BI43" s="109">
        <v>0.1</v>
      </c>
      <c r="BJ43" s="109">
        <v>7.25</v>
      </c>
      <c r="BK43" s="109">
        <v>0.6</v>
      </c>
      <c r="BL43" s="109">
        <v>32.5</v>
      </c>
      <c r="BM43" s="109">
        <v>7.8</v>
      </c>
    </row>
    <row r="44" spans="1:65">
      <c r="A44" s="79" t="s">
        <v>281</v>
      </c>
      <c r="B44" s="19" t="s">
        <v>108</v>
      </c>
      <c r="C44" s="80">
        <v>2.8000000000000001E-2</v>
      </c>
      <c r="D44" s="80">
        <v>0.99</v>
      </c>
      <c r="E44" s="80">
        <v>3.9</v>
      </c>
      <c r="F44" s="80" t="s">
        <v>335</v>
      </c>
      <c r="G44" s="80">
        <v>9</v>
      </c>
      <c r="H44" s="80">
        <v>58.2</v>
      </c>
      <c r="I44" s="80">
        <v>0.2</v>
      </c>
      <c r="J44" s="80">
        <v>7.0000000000000007E-2</v>
      </c>
      <c r="K44" s="80">
        <v>0.6</v>
      </c>
      <c r="L44" s="80">
        <v>0.09</v>
      </c>
      <c r="M44" s="80">
        <v>44.3</v>
      </c>
      <c r="N44" s="80">
        <v>9.1</v>
      </c>
      <c r="O44" s="80">
        <v>76</v>
      </c>
      <c r="P44" s="80">
        <v>0.97</v>
      </c>
      <c r="Q44" s="80">
        <v>18.899999999999999</v>
      </c>
      <c r="R44" s="80">
        <v>1.5</v>
      </c>
      <c r="S44" s="80">
        <v>0.8</v>
      </c>
      <c r="T44" s="80">
        <v>0.7</v>
      </c>
      <c r="U44" s="80">
        <v>2.1</v>
      </c>
      <c r="V44" s="80">
        <v>4.32</v>
      </c>
      <c r="W44" s="80">
        <v>2.5</v>
      </c>
      <c r="X44" s="80" t="s">
        <v>412</v>
      </c>
      <c r="Y44" s="80">
        <v>0.4</v>
      </c>
      <c r="Z44" s="80">
        <v>30</v>
      </c>
      <c r="AA44" s="80">
        <v>0.3</v>
      </c>
      <c r="AB44" s="80" t="s">
        <v>413</v>
      </c>
      <c r="AC44" s="80">
        <v>0.24</v>
      </c>
      <c r="AD44" s="80">
        <v>23.5</v>
      </c>
      <c r="AE44" s="80">
        <v>20.5</v>
      </c>
      <c r="AF44" s="80" t="s">
        <v>412</v>
      </c>
      <c r="AG44" s="80">
        <v>1.01</v>
      </c>
      <c r="AH44" s="80">
        <v>291</v>
      </c>
      <c r="AI44" s="80">
        <v>0.16</v>
      </c>
      <c r="AJ44" s="80">
        <v>6.3E-2</v>
      </c>
      <c r="AK44" s="80">
        <v>0.6</v>
      </c>
      <c r="AL44" s="80">
        <v>20.5</v>
      </c>
      <c r="AM44" s="80">
        <v>92.4</v>
      </c>
      <c r="AN44" s="80">
        <v>8.2000000000000003E-2</v>
      </c>
      <c r="AO44" s="80">
        <v>3.1</v>
      </c>
      <c r="AP44" s="80">
        <v>5.3</v>
      </c>
      <c r="AQ44" s="80">
        <v>17.8</v>
      </c>
      <c r="AR44" s="80" t="s">
        <v>414</v>
      </c>
      <c r="AS44" s="80">
        <v>2E-3</v>
      </c>
      <c r="AT44" s="80">
        <v>0.05</v>
      </c>
      <c r="AU44" s="80">
        <v>3.8</v>
      </c>
      <c r="AV44" s="80" t="s">
        <v>412</v>
      </c>
      <c r="AW44" s="80">
        <v>3</v>
      </c>
      <c r="AX44" s="80">
        <v>0.71</v>
      </c>
      <c r="AY44" s="80">
        <v>33.200000000000003</v>
      </c>
      <c r="AZ44" s="80" t="s">
        <v>415</v>
      </c>
      <c r="BA44" s="80">
        <v>0.3</v>
      </c>
      <c r="BB44" s="80" t="s">
        <v>413</v>
      </c>
      <c r="BC44" s="80">
        <v>6.6</v>
      </c>
      <c r="BD44" s="80">
        <v>0.15</v>
      </c>
      <c r="BE44" s="80">
        <v>0.19</v>
      </c>
      <c r="BF44" s="80">
        <v>0.1</v>
      </c>
      <c r="BG44" s="80">
        <v>0.7</v>
      </c>
      <c r="BH44" s="80">
        <v>36</v>
      </c>
      <c r="BI44" s="80">
        <v>0.1</v>
      </c>
      <c r="BJ44" s="80">
        <v>7.61</v>
      </c>
      <c r="BK44" s="80">
        <v>0.7</v>
      </c>
      <c r="BL44" s="80">
        <v>35.5</v>
      </c>
      <c r="BM44" s="80">
        <v>13.1</v>
      </c>
    </row>
    <row r="45" spans="1:65" s="113" customFormat="1">
      <c r="A45" s="112"/>
      <c r="B45" s="149" t="s">
        <v>333</v>
      </c>
      <c r="C45" s="115">
        <f>(ABS((C43-C44)/C44))*100</f>
        <v>32.142857142857132</v>
      </c>
      <c r="D45" s="115">
        <f t="shared" ref="D45:BM45" si="272">(ABS((D43-D44)/D44))*100</f>
        <v>1.0101010101010111</v>
      </c>
      <c r="E45" s="115">
        <f t="shared" si="272"/>
        <v>7.6923076923076996</v>
      </c>
      <c r="F45" s="115" t="s">
        <v>282</v>
      </c>
      <c r="G45" s="115">
        <f t="shared" si="272"/>
        <v>11.111111111111111</v>
      </c>
      <c r="H45" s="115">
        <f t="shared" si="272"/>
        <v>2.0618556701030855</v>
      </c>
      <c r="I45" s="115">
        <f t="shared" si="272"/>
        <v>0</v>
      </c>
      <c r="J45" s="115">
        <f t="shared" si="272"/>
        <v>0</v>
      </c>
      <c r="K45" s="115">
        <f t="shared" si="272"/>
        <v>13.333333333333346</v>
      </c>
      <c r="L45" s="115">
        <f t="shared" si="272"/>
        <v>22.222222222222225</v>
      </c>
      <c r="M45" s="115">
        <f t="shared" si="272"/>
        <v>3.1602708803611872</v>
      </c>
      <c r="N45" s="115">
        <f t="shared" si="272"/>
        <v>3.2967032967033045</v>
      </c>
      <c r="O45" s="115">
        <f t="shared" si="272"/>
        <v>7.8947368421052628</v>
      </c>
      <c r="P45" s="115">
        <f t="shared" si="272"/>
        <v>10.309278350515473</v>
      </c>
      <c r="Q45" s="115">
        <f t="shared" si="272"/>
        <v>13.756613756613763</v>
      </c>
      <c r="R45" s="115">
        <f t="shared" si="272"/>
        <v>13.33333333333333</v>
      </c>
      <c r="S45" s="115">
        <f t="shared" si="272"/>
        <v>12.500000000000011</v>
      </c>
      <c r="T45" s="115">
        <f t="shared" si="272"/>
        <v>14.285714285714283</v>
      </c>
      <c r="U45" s="115">
        <f t="shared" si="272"/>
        <v>6.6666666666666723</v>
      </c>
      <c r="V45" s="115">
        <f t="shared" si="272"/>
        <v>0</v>
      </c>
      <c r="W45" s="115">
        <f t="shared" si="272"/>
        <v>4.0000000000000036</v>
      </c>
      <c r="X45" s="115" t="s">
        <v>285</v>
      </c>
      <c r="Y45" s="115">
        <f t="shared" si="272"/>
        <v>25.000000000000007</v>
      </c>
      <c r="Z45" s="115">
        <f t="shared" si="272"/>
        <v>33.333333333333329</v>
      </c>
      <c r="AA45" s="115">
        <f t="shared" si="272"/>
        <v>0</v>
      </c>
      <c r="AB45" s="115" t="s">
        <v>285</v>
      </c>
      <c r="AC45" s="115">
        <f t="shared" si="272"/>
        <v>20.833333333333329</v>
      </c>
      <c r="AD45" s="115">
        <f t="shared" si="272"/>
        <v>2.9787234042553163</v>
      </c>
      <c r="AE45" s="115">
        <f t="shared" si="272"/>
        <v>6.3414634146341493</v>
      </c>
      <c r="AF45" s="115" t="s">
        <v>285</v>
      </c>
      <c r="AG45" s="115">
        <f t="shared" si="272"/>
        <v>0.99009900990099098</v>
      </c>
      <c r="AH45" s="115">
        <f t="shared" si="272"/>
        <v>0</v>
      </c>
      <c r="AI45" s="90">
        <f t="shared" si="272"/>
        <v>12.499999999999993</v>
      </c>
      <c r="AJ45" s="90">
        <f t="shared" si="272"/>
        <v>12.698412698412698</v>
      </c>
      <c r="AK45" s="115">
        <f t="shared" si="272"/>
        <v>33.333333333333329</v>
      </c>
      <c r="AL45" s="115">
        <f t="shared" si="272"/>
        <v>10.243902439024396</v>
      </c>
      <c r="AM45" s="115">
        <f t="shared" si="272"/>
        <v>4.9783549783549876</v>
      </c>
      <c r="AN45" s="115">
        <f t="shared" si="272"/>
        <v>8.5365853658536501</v>
      </c>
      <c r="AO45" s="115">
        <f t="shared" si="272"/>
        <v>6.4516129032257981</v>
      </c>
      <c r="AP45" s="115">
        <f t="shared" si="272"/>
        <v>1.8867924528301987</v>
      </c>
      <c r="AQ45" s="115">
        <f t="shared" si="272"/>
        <v>2.2471910112359472</v>
      </c>
      <c r="AR45" s="115" t="s">
        <v>285</v>
      </c>
      <c r="AS45" s="115">
        <f t="shared" si="272"/>
        <v>50</v>
      </c>
      <c r="AT45" s="115">
        <f t="shared" si="272"/>
        <v>19.999999999999989</v>
      </c>
      <c r="AU45" s="115">
        <f t="shared" si="272"/>
        <v>7.8947368421052584</v>
      </c>
      <c r="AV45" s="115" t="s">
        <v>285</v>
      </c>
      <c r="AW45" s="115">
        <f t="shared" si="272"/>
        <v>3.3333333333333361</v>
      </c>
      <c r="AX45" s="115">
        <f t="shared" si="272"/>
        <v>8.450704225352105</v>
      </c>
      <c r="AY45" s="115">
        <f t="shared" si="272"/>
        <v>3.6144578313253093</v>
      </c>
      <c r="AZ45" s="115" t="s">
        <v>282</v>
      </c>
      <c r="BA45" s="115">
        <f t="shared" si="272"/>
        <v>0</v>
      </c>
      <c r="BB45" s="115" t="s">
        <v>285</v>
      </c>
      <c r="BC45" s="115">
        <f t="shared" si="272"/>
        <v>3.0303030303030196</v>
      </c>
      <c r="BD45" s="115">
        <f t="shared" si="272"/>
        <v>13.333333333333327</v>
      </c>
      <c r="BE45" s="115">
        <f t="shared" si="272"/>
        <v>5.2631578947368469</v>
      </c>
      <c r="BF45" s="115" t="s">
        <v>282</v>
      </c>
      <c r="BG45" s="115">
        <f t="shared" si="272"/>
        <v>0</v>
      </c>
      <c r="BH45" s="115">
        <f t="shared" si="272"/>
        <v>8.3333333333333321</v>
      </c>
      <c r="BI45" s="115">
        <f t="shared" si="272"/>
        <v>0</v>
      </c>
      <c r="BJ45" s="115">
        <f t="shared" si="272"/>
        <v>4.7306176084099905</v>
      </c>
      <c r="BK45" s="90">
        <f t="shared" si="272"/>
        <v>14.285714285714283</v>
      </c>
      <c r="BL45" s="115">
        <f t="shared" si="272"/>
        <v>8.4507042253521121</v>
      </c>
      <c r="BM45" s="90">
        <f t="shared" si="272"/>
        <v>40.458015267175576</v>
      </c>
    </row>
    <row r="46" spans="1:65" s="4" customFormat="1">
      <c r="A46" s="82" t="s">
        <v>205</v>
      </c>
      <c r="B46" s="71" t="s">
        <v>182</v>
      </c>
      <c r="C46" s="80">
        <v>2.3E-2</v>
      </c>
      <c r="D46" s="80">
        <v>2.4500000000000002</v>
      </c>
      <c r="E46" s="80">
        <v>0.9</v>
      </c>
      <c r="F46" s="80">
        <v>0.6</v>
      </c>
      <c r="G46" s="80">
        <v>14</v>
      </c>
      <c r="H46" s="80">
        <v>160</v>
      </c>
      <c r="I46" s="80">
        <v>0.5</v>
      </c>
      <c r="J46" s="80">
        <v>0.15</v>
      </c>
      <c r="K46" s="80">
        <v>0.59</v>
      </c>
      <c r="L46" s="80">
        <v>0.05</v>
      </c>
      <c r="M46" s="80">
        <v>116</v>
      </c>
      <c r="N46" s="80">
        <v>11.3</v>
      </c>
      <c r="O46" s="80">
        <v>36</v>
      </c>
      <c r="P46" s="80">
        <v>3.47</v>
      </c>
      <c r="Q46" s="80">
        <v>43.7</v>
      </c>
      <c r="R46" s="80">
        <v>3.1</v>
      </c>
      <c r="S46" s="80">
        <v>1.4</v>
      </c>
      <c r="T46" s="80">
        <v>1.4</v>
      </c>
      <c r="U46" s="80">
        <v>3.39</v>
      </c>
      <c r="V46" s="80">
        <v>9</v>
      </c>
      <c r="W46" s="80">
        <v>5.5</v>
      </c>
      <c r="X46" s="80" t="s">
        <v>412</v>
      </c>
      <c r="Y46" s="80">
        <v>0.4</v>
      </c>
      <c r="Z46" s="80">
        <v>80</v>
      </c>
      <c r="AA46" s="80">
        <v>0.5</v>
      </c>
      <c r="AB46" s="80">
        <v>0.03</v>
      </c>
      <c r="AC46" s="80">
        <v>0.61</v>
      </c>
      <c r="AD46" s="80">
        <v>81.5</v>
      </c>
      <c r="AE46" s="80">
        <v>38.5</v>
      </c>
      <c r="AF46" s="80">
        <v>0.1</v>
      </c>
      <c r="AG46" s="80">
        <v>1.0900000000000001</v>
      </c>
      <c r="AH46" s="80">
        <v>418</v>
      </c>
      <c r="AI46" s="80">
        <v>0.25</v>
      </c>
      <c r="AJ46" s="80">
        <v>5.8000000000000003E-2</v>
      </c>
      <c r="AK46" s="80">
        <v>0.8</v>
      </c>
      <c r="AL46" s="80">
        <v>53.7</v>
      </c>
      <c r="AM46" s="80">
        <v>25.8</v>
      </c>
      <c r="AN46" s="80">
        <v>9.9000000000000005E-2</v>
      </c>
      <c r="AO46" s="80">
        <v>8.6</v>
      </c>
      <c r="AP46" s="80">
        <v>14.8</v>
      </c>
      <c r="AQ46" s="80">
        <v>52.7</v>
      </c>
      <c r="AR46" s="80" t="s">
        <v>414</v>
      </c>
      <c r="AS46" s="80">
        <v>5.0000000000000001E-3</v>
      </c>
      <c r="AT46" s="80">
        <v>0.04</v>
      </c>
      <c r="AU46" s="80">
        <v>6.6</v>
      </c>
      <c r="AV46" s="80" t="s">
        <v>412</v>
      </c>
      <c r="AW46" s="80">
        <v>6.9</v>
      </c>
      <c r="AX46" s="80">
        <v>1.61</v>
      </c>
      <c r="AY46" s="80">
        <v>36.200000000000003</v>
      </c>
      <c r="AZ46" s="80" t="s">
        <v>415</v>
      </c>
      <c r="BA46" s="80">
        <v>0.6</v>
      </c>
      <c r="BB46" s="80" t="s">
        <v>413</v>
      </c>
      <c r="BC46" s="80">
        <v>18.899999999999999</v>
      </c>
      <c r="BD46" s="80">
        <v>0.27</v>
      </c>
      <c r="BE46" s="80">
        <v>0.59</v>
      </c>
      <c r="BF46" s="80">
        <v>0.2</v>
      </c>
      <c r="BG46" s="80">
        <v>2.1</v>
      </c>
      <c r="BH46" s="80">
        <v>57</v>
      </c>
      <c r="BI46" s="80">
        <v>0.2</v>
      </c>
      <c r="BJ46" s="80">
        <v>15.4</v>
      </c>
      <c r="BK46" s="80">
        <v>1.1000000000000001</v>
      </c>
      <c r="BL46" s="80">
        <v>79.8</v>
      </c>
      <c r="BM46" s="80">
        <v>18.8</v>
      </c>
    </row>
    <row r="47" spans="1:65" s="4" customFormat="1">
      <c r="A47" s="79" t="s">
        <v>336</v>
      </c>
      <c r="B47" s="71" t="s">
        <v>349</v>
      </c>
      <c r="C47" s="109">
        <v>2.8000000000000001E-2</v>
      </c>
      <c r="D47" s="109">
        <v>2.44</v>
      </c>
      <c r="E47" s="109">
        <v>1.4</v>
      </c>
      <c r="F47" s="109">
        <v>2.4</v>
      </c>
      <c r="G47" s="109">
        <v>16</v>
      </c>
      <c r="H47" s="109">
        <v>164</v>
      </c>
      <c r="I47" s="109">
        <v>0.5</v>
      </c>
      <c r="J47" s="109">
        <v>0.15</v>
      </c>
      <c r="K47" s="109">
        <v>0.68</v>
      </c>
      <c r="L47" s="109">
        <v>7.0000000000000007E-2</v>
      </c>
      <c r="M47" s="109">
        <v>104</v>
      </c>
      <c r="N47" s="109">
        <v>12.6</v>
      </c>
      <c r="O47" s="109">
        <v>36</v>
      </c>
      <c r="P47" s="109">
        <v>3.79</v>
      </c>
      <c r="Q47" s="109">
        <v>47.5</v>
      </c>
      <c r="R47" s="109">
        <v>2.9</v>
      </c>
      <c r="S47" s="109">
        <v>1.3</v>
      </c>
      <c r="T47" s="109">
        <v>1.3</v>
      </c>
      <c r="U47" s="109">
        <v>3.4</v>
      </c>
      <c r="V47" s="109">
        <v>9.16</v>
      </c>
      <c r="W47" s="109">
        <v>5.5</v>
      </c>
      <c r="X47" s="109" t="s">
        <v>412</v>
      </c>
      <c r="Y47" s="109">
        <v>0.2</v>
      </c>
      <c r="Z47" s="109">
        <v>20</v>
      </c>
      <c r="AA47" s="109">
        <v>0.5</v>
      </c>
      <c r="AB47" s="109">
        <v>0.03</v>
      </c>
      <c r="AC47" s="109">
        <v>0.48</v>
      </c>
      <c r="AD47" s="109">
        <v>73.5</v>
      </c>
      <c r="AE47" s="109">
        <v>36.4</v>
      </c>
      <c r="AF47" s="109">
        <v>0.1</v>
      </c>
      <c r="AG47" s="109">
        <v>1.1399999999999999</v>
      </c>
      <c r="AH47" s="109">
        <v>407</v>
      </c>
      <c r="AI47" s="109">
        <v>0.26</v>
      </c>
      <c r="AJ47" s="109">
        <v>5.3999999999999999E-2</v>
      </c>
      <c r="AK47" s="109">
        <v>0.5</v>
      </c>
      <c r="AL47" s="109">
        <v>50</v>
      </c>
      <c r="AM47" s="109">
        <v>26.4</v>
      </c>
      <c r="AN47" s="109">
        <v>0.104</v>
      </c>
      <c r="AO47" s="109">
        <v>8.9</v>
      </c>
      <c r="AP47" s="109">
        <v>14.4</v>
      </c>
      <c r="AQ47" s="109">
        <v>52.7</v>
      </c>
      <c r="AR47" s="109">
        <v>2E-3</v>
      </c>
      <c r="AS47" s="109">
        <v>5.0000000000000001E-3</v>
      </c>
      <c r="AT47" s="109">
        <v>0.06</v>
      </c>
      <c r="AU47" s="109">
        <v>5.7</v>
      </c>
      <c r="AV47" s="109">
        <v>0.1</v>
      </c>
      <c r="AW47" s="109">
        <v>6.8</v>
      </c>
      <c r="AX47" s="109">
        <v>1.67</v>
      </c>
      <c r="AY47" s="109">
        <v>35.799999999999997</v>
      </c>
      <c r="AZ47" s="109" t="s">
        <v>415</v>
      </c>
      <c r="BA47" s="109">
        <v>0.6</v>
      </c>
      <c r="BB47" s="109">
        <v>0.04</v>
      </c>
      <c r="BC47" s="109">
        <v>18.100000000000001</v>
      </c>
      <c r="BD47" s="109">
        <v>0.25</v>
      </c>
      <c r="BE47" s="109">
        <v>0.57999999999999996</v>
      </c>
      <c r="BF47" s="109">
        <v>0.2</v>
      </c>
      <c r="BG47" s="109">
        <v>2</v>
      </c>
      <c r="BH47" s="109">
        <v>52</v>
      </c>
      <c r="BI47" s="109">
        <v>0.2</v>
      </c>
      <c r="BJ47" s="109">
        <v>15</v>
      </c>
      <c r="BK47" s="109">
        <v>1.1000000000000001</v>
      </c>
      <c r="BL47" s="109">
        <v>78.3</v>
      </c>
      <c r="BM47" s="109">
        <v>10.5</v>
      </c>
    </row>
    <row r="48" spans="1:65" s="114" customFormat="1">
      <c r="A48" s="112"/>
      <c r="B48" s="149" t="s">
        <v>333</v>
      </c>
      <c r="C48" s="115">
        <f>(ABS((C46-C47)/C47))*100</f>
        <v>17.857142857142861</v>
      </c>
      <c r="D48" s="115">
        <f t="shared" ref="D48:BM48" si="273">(ABS((D46-D47)/D47))*100</f>
        <v>0.40983606557377994</v>
      </c>
      <c r="E48" s="90">
        <f t="shared" si="273"/>
        <v>35.714285714285708</v>
      </c>
      <c r="F48" s="90">
        <f t="shared" si="273"/>
        <v>75</v>
      </c>
      <c r="G48" s="115">
        <f t="shared" si="273"/>
        <v>12.5</v>
      </c>
      <c r="H48" s="115">
        <f t="shared" si="273"/>
        <v>2.4390243902439024</v>
      </c>
      <c r="I48" s="115">
        <f t="shared" si="273"/>
        <v>0</v>
      </c>
      <c r="J48" s="115">
        <f t="shared" si="273"/>
        <v>0</v>
      </c>
      <c r="K48" s="115">
        <f t="shared" si="273"/>
        <v>13.23529411764707</v>
      </c>
      <c r="L48" s="115">
        <f t="shared" si="273"/>
        <v>28.571428571428577</v>
      </c>
      <c r="M48" s="115">
        <f t="shared" si="273"/>
        <v>11.538461538461538</v>
      </c>
      <c r="N48" s="115">
        <f t="shared" si="273"/>
        <v>10.317460317460309</v>
      </c>
      <c r="O48" s="115">
        <f t="shared" si="273"/>
        <v>0</v>
      </c>
      <c r="P48" s="115">
        <f t="shared" si="273"/>
        <v>8.4432717678100211</v>
      </c>
      <c r="Q48" s="115">
        <f t="shared" si="273"/>
        <v>7.9999999999999947</v>
      </c>
      <c r="R48" s="115">
        <f t="shared" si="273"/>
        <v>6.8965517241379377</v>
      </c>
      <c r="S48" s="115">
        <f t="shared" si="273"/>
        <v>7.6923076923076819</v>
      </c>
      <c r="T48" s="115">
        <f t="shared" si="273"/>
        <v>7.6923076923076819</v>
      </c>
      <c r="U48" s="115">
        <f t="shared" si="273"/>
        <v>0.29411764705881727</v>
      </c>
      <c r="V48" s="115">
        <f t="shared" si="273"/>
        <v>1.746724890829696</v>
      </c>
      <c r="W48" s="115">
        <f t="shared" si="273"/>
        <v>0</v>
      </c>
      <c r="X48" s="115" t="s">
        <v>282</v>
      </c>
      <c r="Y48" s="115">
        <f t="shared" si="273"/>
        <v>100</v>
      </c>
      <c r="Z48" s="90">
        <f t="shared" si="273"/>
        <v>300</v>
      </c>
      <c r="AA48" s="115">
        <f t="shared" si="273"/>
        <v>0</v>
      </c>
      <c r="AB48" s="115">
        <f t="shared" si="273"/>
        <v>0</v>
      </c>
      <c r="AC48" s="90">
        <f t="shared" si="273"/>
        <v>27.083333333333336</v>
      </c>
      <c r="AD48" s="115">
        <f t="shared" si="273"/>
        <v>10.884353741496598</v>
      </c>
      <c r="AE48" s="115">
        <f t="shared" si="273"/>
        <v>5.7692307692307727</v>
      </c>
      <c r="AF48" s="115">
        <f t="shared" si="273"/>
        <v>0</v>
      </c>
      <c r="AG48" s="115">
        <f t="shared" si="273"/>
        <v>4.3859649122806861</v>
      </c>
      <c r="AH48" s="115">
        <f t="shared" si="273"/>
        <v>2.7027027027027026</v>
      </c>
      <c r="AI48" s="115">
        <f t="shared" si="273"/>
        <v>3.8461538461538494</v>
      </c>
      <c r="AJ48" s="115">
        <f t="shared" si="273"/>
        <v>7.4074074074074137</v>
      </c>
      <c r="AK48" s="115">
        <f t="shared" si="273"/>
        <v>60.000000000000007</v>
      </c>
      <c r="AL48" s="115">
        <f t="shared" si="273"/>
        <v>7.4000000000000048</v>
      </c>
      <c r="AM48" s="115">
        <f t="shared" si="273"/>
        <v>2.2727272727272649</v>
      </c>
      <c r="AN48" s="115">
        <f t="shared" si="273"/>
        <v>4.8076923076922986</v>
      </c>
      <c r="AO48" s="115">
        <f t="shared" si="273"/>
        <v>3.3707865168539399</v>
      </c>
      <c r="AP48" s="115">
        <f t="shared" si="273"/>
        <v>2.7777777777777799</v>
      </c>
      <c r="AQ48" s="115">
        <f t="shared" si="273"/>
        <v>0</v>
      </c>
      <c r="AR48" s="115" t="s">
        <v>282</v>
      </c>
      <c r="AS48" s="115">
        <f t="shared" si="273"/>
        <v>0</v>
      </c>
      <c r="AT48" s="115">
        <f t="shared" si="273"/>
        <v>33.333333333333329</v>
      </c>
      <c r="AU48" s="115">
        <f t="shared" si="273"/>
        <v>15.789473684210517</v>
      </c>
      <c r="AV48" s="115" t="s">
        <v>282</v>
      </c>
      <c r="AW48" s="115">
        <f t="shared" si="273"/>
        <v>1.4705882352941255</v>
      </c>
      <c r="AX48" s="115">
        <f t="shared" si="273"/>
        <v>3.5928143712574752</v>
      </c>
      <c r="AY48" s="115">
        <f t="shared" si="273"/>
        <v>1.1173184357542059</v>
      </c>
      <c r="AZ48" s="115" t="s">
        <v>282</v>
      </c>
      <c r="BA48" s="115">
        <f t="shared" si="273"/>
        <v>0</v>
      </c>
      <c r="BB48" s="115" t="s">
        <v>282</v>
      </c>
      <c r="BC48" s="115">
        <f t="shared" si="273"/>
        <v>4.4198895027624152</v>
      </c>
      <c r="BD48" s="115">
        <f t="shared" si="273"/>
        <v>8.0000000000000071</v>
      </c>
      <c r="BE48" s="115">
        <f t="shared" si="273"/>
        <v>1.7241379310344844</v>
      </c>
      <c r="BF48" s="115">
        <f t="shared" si="273"/>
        <v>0</v>
      </c>
      <c r="BG48" s="115">
        <f t="shared" si="273"/>
        <v>5.0000000000000044</v>
      </c>
      <c r="BH48" s="115">
        <f t="shared" si="273"/>
        <v>9.6153846153846168</v>
      </c>
      <c r="BI48" s="115">
        <f t="shared" si="273"/>
        <v>0</v>
      </c>
      <c r="BJ48" s="115">
        <f t="shared" si="273"/>
        <v>2.6666666666666687</v>
      </c>
      <c r="BK48" s="115">
        <f t="shared" si="273"/>
        <v>0</v>
      </c>
      <c r="BL48" s="115">
        <f t="shared" si="273"/>
        <v>1.9157088122605366</v>
      </c>
      <c r="BM48" s="90">
        <f t="shared" si="273"/>
        <v>79.047619047619051</v>
      </c>
    </row>
    <row r="49" spans="1:65" s="4" customFormat="1">
      <c r="A49" s="82" t="s">
        <v>206</v>
      </c>
      <c r="B49" s="71" t="s">
        <v>182</v>
      </c>
      <c r="C49" s="80">
        <v>5.0999999999999997E-2</v>
      </c>
      <c r="D49" s="80">
        <v>2.5299999999999998</v>
      </c>
      <c r="E49" s="80">
        <v>1.1000000000000001</v>
      </c>
      <c r="F49" s="80" t="s">
        <v>335</v>
      </c>
      <c r="G49" s="80">
        <v>11</v>
      </c>
      <c r="H49" s="80">
        <v>133</v>
      </c>
      <c r="I49" s="80">
        <v>0.5</v>
      </c>
      <c r="J49" s="80">
        <v>0.21</v>
      </c>
      <c r="K49" s="80">
        <v>0.71</v>
      </c>
      <c r="L49" s="80">
        <v>0.05</v>
      </c>
      <c r="M49" s="80">
        <v>79</v>
      </c>
      <c r="N49" s="80">
        <v>8.8000000000000007</v>
      </c>
      <c r="O49" s="80">
        <v>63</v>
      </c>
      <c r="P49" s="80">
        <v>3.24</v>
      </c>
      <c r="Q49" s="80">
        <v>33.9</v>
      </c>
      <c r="R49" s="80">
        <v>4.2</v>
      </c>
      <c r="S49" s="80">
        <v>2</v>
      </c>
      <c r="T49" s="80">
        <v>1.6</v>
      </c>
      <c r="U49" s="80">
        <v>3.5</v>
      </c>
      <c r="V49" s="80">
        <v>8.44</v>
      </c>
      <c r="W49" s="80">
        <v>6.3</v>
      </c>
      <c r="X49" s="80" t="s">
        <v>412</v>
      </c>
      <c r="Y49" s="80">
        <v>0.5</v>
      </c>
      <c r="Z49" s="80">
        <v>60</v>
      </c>
      <c r="AA49" s="80">
        <v>0.7</v>
      </c>
      <c r="AB49" s="80">
        <v>0.03</v>
      </c>
      <c r="AC49" s="80">
        <v>0.44</v>
      </c>
      <c r="AD49" s="80">
        <v>71.2</v>
      </c>
      <c r="AE49" s="80">
        <v>41.5</v>
      </c>
      <c r="AF49" s="80">
        <v>0.2</v>
      </c>
      <c r="AG49" s="80">
        <v>0.85</v>
      </c>
      <c r="AH49" s="80">
        <v>314</v>
      </c>
      <c r="AI49" s="80">
        <v>0.31</v>
      </c>
      <c r="AJ49" s="80">
        <v>4.4999999999999998E-2</v>
      </c>
      <c r="AK49" s="80">
        <v>1</v>
      </c>
      <c r="AL49" s="80">
        <v>62.3</v>
      </c>
      <c r="AM49" s="80">
        <v>36</v>
      </c>
      <c r="AN49" s="80">
        <v>7.9000000000000001E-2</v>
      </c>
      <c r="AO49" s="80">
        <v>7.8</v>
      </c>
      <c r="AP49" s="80">
        <v>16.399999999999999</v>
      </c>
      <c r="AQ49" s="80">
        <v>45.5</v>
      </c>
      <c r="AR49" s="80" t="s">
        <v>414</v>
      </c>
      <c r="AS49" s="80">
        <v>4.0000000000000001E-3</v>
      </c>
      <c r="AT49" s="80">
        <v>0.05</v>
      </c>
      <c r="AU49" s="80">
        <v>6.3</v>
      </c>
      <c r="AV49" s="80" t="s">
        <v>412</v>
      </c>
      <c r="AW49" s="80">
        <v>8.6999999999999993</v>
      </c>
      <c r="AX49" s="80">
        <v>1.47</v>
      </c>
      <c r="AY49" s="80">
        <v>29.7</v>
      </c>
      <c r="AZ49" s="80" t="s">
        <v>415</v>
      </c>
      <c r="BA49" s="80">
        <v>0.8</v>
      </c>
      <c r="BB49" s="80" t="s">
        <v>413</v>
      </c>
      <c r="BC49" s="80">
        <v>27.2</v>
      </c>
      <c r="BD49" s="80">
        <v>0.2</v>
      </c>
      <c r="BE49" s="80">
        <v>0.4</v>
      </c>
      <c r="BF49" s="80">
        <v>0.3</v>
      </c>
      <c r="BG49" s="80">
        <v>1.7</v>
      </c>
      <c r="BH49" s="80">
        <v>56</v>
      </c>
      <c r="BI49" s="80">
        <v>0.3</v>
      </c>
      <c r="BJ49" s="80">
        <v>18.100000000000001</v>
      </c>
      <c r="BK49" s="80">
        <v>1.7</v>
      </c>
      <c r="BL49" s="80">
        <v>58.7</v>
      </c>
      <c r="BM49" s="80">
        <v>20.6</v>
      </c>
    </row>
    <row r="50" spans="1:65" s="4" customFormat="1">
      <c r="A50" s="79" t="s">
        <v>337</v>
      </c>
      <c r="B50" s="71" t="s">
        <v>349</v>
      </c>
      <c r="C50" s="109">
        <v>6.5000000000000002E-2</v>
      </c>
      <c r="D50" s="109">
        <v>2.48</v>
      </c>
      <c r="E50" s="109">
        <v>2.2999999999999998</v>
      </c>
      <c r="F50" s="109">
        <v>3.7</v>
      </c>
      <c r="G50" s="109">
        <v>12</v>
      </c>
      <c r="H50" s="109">
        <v>136</v>
      </c>
      <c r="I50" s="109">
        <v>0.5</v>
      </c>
      <c r="J50" s="109">
        <v>0.21</v>
      </c>
      <c r="K50" s="109">
        <v>0.75</v>
      </c>
      <c r="L50" s="109">
        <v>0.09</v>
      </c>
      <c r="M50" s="109">
        <v>74.7</v>
      </c>
      <c r="N50" s="109">
        <v>9.1999999999999993</v>
      </c>
      <c r="O50" s="109">
        <v>61</v>
      </c>
      <c r="P50" s="109">
        <v>3.38</v>
      </c>
      <c r="Q50" s="109">
        <v>36.299999999999997</v>
      </c>
      <c r="R50" s="109">
        <v>3.8</v>
      </c>
      <c r="S50" s="109">
        <v>1.7</v>
      </c>
      <c r="T50" s="109">
        <v>1.6</v>
      </c>
      <c r="U50" s="109">
        <v>3.44</v>
      </c>
      <c r="V50" s="109">
        <v>8.31</v>
      </c>
      <c r="W50" s="109">
        <v>6.3</v>
      </c>
      <c r="X50" s="109" t="s">
        <v>412</v>
      </c>
      <c r="Y50" s="109">
        <v>0.2</v>
      </c>
      <c r="Z50" s="109">
        <v>30</v>
      </c>
      <c r="AA50" s="109">
        <v>0.7</v>
      </c>
      <c r="AB50" s="109">
        <v>0.03</v>
      </c>
      <c r="AC50" s="109">
        <v>0.35</v>
      </c>
      <c r="AD50" s="109">
        <v>66.3</v>
      </c>
      <c r="AE50" s="109">
        <v>38.1</v>
      </c>
      <c r="AF50" s="109">
        <v>0.2</v>
      </c>
      <c r="AG50" s="109">
        <v>0.86</v>
      </c>
      <c r="AH50" s="109">
        <v>326</v>
      </c>
      <c r="AI50" s="109">
        <v>0.31</v>
      </c>
      <c r="AJ50" s="109">
        <v>4.2000000000000003E-2</v>
      </c>
      <c r="AK50" s="109">
        <v>0.6</v>
      </c>
      <c r="AL50" s="109">
        <v>56.3</v>
      </c>
      <c r="AM50" s="109">
        <v>37.200000000000003</v>
      </c>
      <c r="AN50" s="109">
        <v>0.09</v>
      </c>
      <c r="AO50" s="109">
        <v>8.3000000000000007</v>
      </c>
      <c r="AP50" s="109">
        <v>16.7</v>
      </c>
      <c r="AQ50" s="109">
        <v>46.9</v>
      </c>
      <c r="AR50" s="109">
        <v>3.0000000000000001E-3</v>
      </c>
      <c r="AS50" s="109">
        <v>4.0000000000000001E-3</v>
      </c>
      <c r="AT50" s="109">
        <v>0.06</v>
      </c>
      <c r="AU50" s="109">
        <v>6</v>
      </c>
      <c r="AV50" s="109" t="s">
        <v>412</v>
      </c>
      <c r="AW50" s="109">
        <v>8.4</v>
      </c>
      <c r="AX50" s="109">
        <v>1.38</v>
      </c>
      <c r="AY50" s="109">
        <v>28.8</v>
      </c>
      <c r="AZ50" s="109" t="s">
        <v>415</v>
      </c>
      <c r="BA50" s="109">
        <v>0.8</v>
      </c>
      <c r="BB50" s="109">
        <v>0.05</v>
      </c>
      <c r="BC50" s="109">
        <v>25.6</v>
      </c>
      <c r="BD50" s="109">
        <v>0.19</v>
      </c>
      <c r="BE50" s="109">
        <v>0.41</v>
      </c>
      <c r="BF50" s="109">
        <v>0.2</v>
      </c>
      <c r="BG50" s="109">
        <v>1.6</v>
      </c>
      <c r="BH50" s="109">
        <v>51</v>
      </c>
      <c r="BI50" s="109">
        <v>0.2</v>
      </c>
      <c r="BJ50" s="109">
        <v>16.8</v>
      </c>
      <c r="BK50" s="109">
        <v>1.7</v>
      </c>
      <c r="BL50" s="109">
        <v>58.4</v>
      </c>
      <c r="BM50" s="109">
        <v>8.6</v>
      </c>
    </row>
    <row r="51" spans="1:65" s="114" customFormat="1">
      <c r="A51" s="112"/>
      <c r="B51" s="149" t="s">
        <v>333</v>
      </c>
      <c r="C51" s="90">
        <f>(ABS((C49-C50)/C50))*100</f>
        <v>21.538461538461544</v>
      </c>
      <c r="D51" s="115">
        <f t="shared" ref="D51:BM51" si="274">(ABS((D49-D50)/D50))*100</f>
        <v>2.0161290322580574</v>
      </c>
      <c r="E51" s="90">
        <f t="shared" si="274"/>
        <v>52.173913043478251</v>
      </c>
      <c r="F51" s="115" t="s">
        <v>282</v>
      </c>
      <c r="G51" s="115">
        <f t="shared" si="274"/>
        <v>8.3333333333333321</v>
      </c>
      <c r="H51" s="115">
        <f t="shared" si="274"/>
        <v>2.2058823529411766</v>
      </c>
      <c r="I51" s="115">
        <f t="shared" si="274"/>
        <v>0</v>
      </c>
      <c r="J51" s="115">
        <f t="shared" si="274"/>
        <v>0</v>
      </c>
      <c r="K51" s="115">
        <f t="shared" si="274"/>
        <v>5.3333333333333375</v>
      </c>
      <c r="L51" s="90">
        <f t="shared" si="274"/>
        <v>44.444444444444443</v>
      </c>
      <c r="M51" s="115">
        <f t="shared" si="274"/>
        <v>5.7563587684069573</v>
      </c>
      <c r="N51" s="115">
        <f t="shared" si="274"/>
        <v>4.3478260869565064</v>
      </c>
      <c r="O51" s="115">
        <f t="shared" si="274"/>
        <v>3.278688524590164</v>
      </c>
      <c r="P51" s="115">
        <f t="shared" si="274"/>
        <v>4.1420118343195176</v>
      </c>
      <c r="Q51" s="115">
        <f t="shared" si="274"/>
        <v>6.61157024793388</v>
      </c>
      <c r="R51" s="115">
        <f t="shared" si="274"/>
        <v>10.526315789473696</v>
      </c>
      <c r="S51" s="115">
        <f t="shared" si="274"/>
        <v>17.647058823529417</v>
      </c>
      <c r="T51" s="115">
        <f t="shared" si="274"/>
        <v>0</v>
      </c>
      <c r="U51" s="115">
        <f t="shared" si="274"/>
        <v>1.7441860465116297</v>
      </c>
      <c r="V51" s="115">
        <f t="shared" si="274"/>
        <v>1.5643802647412635</v>
      </c>
      <c r="W51" s="115">
        <f t="shared" si="274"/>
        <v>0</v>
      </c>
      <c r="X51" s="115" t="s">
        <v>282</v>
      </c>
      <c r="Y51" s="90">
        <f t="shared" si="274"/>
        <v>149.99999999999997</v>
      </c>
      <c r="Z51" s="90">
        <f t="shared" si="274"/>
        <v>100</v>
      </c>
      <c r="AA51" s="115">
        <f t="shared" si="274"/>
        <v>0</v>
      </c>
      <c r="AB51" s="115">
        <f t="shared" si="274"/>
        <v>0</v>
      </c>
      <c r="AC51" s="90">
        <f t="shared" si="274"/>
        <v>25.714285714285722</v>
      </c>
      <c r="AD51" s="115">
        <f t="shared" si="274"/>
        <v>7.3906485671191637</v>
      </c>
      <c r="AE51" s="115">
        <f t="shared" si="274"/>
        <v>8.9238845144356915</v>
      </c>
      <c r="AF51" s="115">
        <f t="shared" si="274"/>
        <v>0</v>
      </c>
      <c r="AG51" s="115">
        <f t="shared" si="274"/>
        <v>1.1627906976744196</v>
      </c>
      <c r="AH51" s="115">
        <f t="shared" si="274"/>
        <v>3.6809815950920246</v>
      </c>
      <c r="AI51" s="115">
        <f t="shared" si="274"/>
        <v>0</v>
      </c>
      <c r="AJ51" s="115">
        <f t="shared" si="274"/>
        <v>7.1428571428571326</v>
      </c>
      <c r="AK51" s="115">
        <f t="shared" si="274"/>
        <v>66.666666666666671</v>
      </c>
      <c r="AL51" s="115">
        <f t="shared" si="274"/>
        <v>10.657193605683837</v>
      </c>
      <c r="AM51" s="115">
        <f t="shared" si="274"/>
        <v>3.2258064516129106</v>
      </c>
      <c r="AN51" s="115">
        <f t="shared" si="274"/>
        <v>12.222222222222218</v>
      </c>
      <c r="AO51" s="115">
        <f t="shared" si="274"/>
        <v>6.0240963855421787</v>
      </c>
      <c r="AP51" s="115">
        <f t="shared" si="274"/>
        <v>1.7964071856287469</v>
      </c>
      <c r="AQ51" s="115">
        <f t="shared" si="274"/>
        <v>2.9850746268656687</v>
      </c>
      <c r="AR51" s="115" t="s">
        <v>282</v>
      </c>
      <c r="AS51" s="115">
        <f t="shared" si="274"/>
        <v>0</v>
      </c>
      <c r="AT51" s="115">
        <f t="shared" si="274"/>
        <v>16.666666666666661</v>
      </c>
      <c r="AU51" s="115">
        <f t="shared" si="274"/>
        <v>4.9999999999999964</v>
      </c>
      <c r="AV51" s="115" t="s">
        <v>282</v>
      </c>
      <c r="AW51" s="115">
        <f t="shared" si="274"/>
        <v>3.5714285714285587</v>
      </c>
      <c r="AX51" s="115">
        <f t="shared" si="274"/>
        <v>6.5217391304347894</v>
      </c>
      <c r="AY51" s="115">
        <f t="shared" si="274"/>
        <v>3.1249999999999951</v>
      </c>
      <c r="AZ51" s="115" t="s">
        <v>282</v>
      </c>
      <c r="BA51" s="115">
        <f t="shared" si="274"/>
        <v>0</v>
      </c>
      <c r="BB51" s="115" t="s">
        <v>282</v>
      </c>
      <c r="BC51" s="115">
        <f t="shared" si="274"/>
        <v>6.249999999999992</v>
      </c>
      <c r="BD51" s="115">
        <f t="shared" si="274"/>
        <v>5.2631578947368469</v>
      </c>
      <c r="BE51" s="115">
        <f t="shared" si="274"/>
        <v>2.4390243902438913</v>
      </c>
      <c r="BF51" s="115">
        <f t="shared" si="274"/>
        <v>49.999999999999986</v>
      </c>
      <c r="BG51" s="115">
        <f t="shared" si="274"/>
        <v>6.249999999999992</v>
      </c>
      <c r="BH51" s="115">
        <f t="shared" si="274"/>
        <v>9.8039215686274517</v>
      </c>
      <c r="BI51" s="115">
        <f t="shared" si="274"/>
        <v>49.999999999999986</v>
      </c>
      <c r="BJ51" s="115">
        <f t="shared" si="274"/>
        <v>7.7380952380952426</v>
      </c>
      <c r="BK51" s="115">
        <f t="shared" si="274"/>
        <v>0</v>
      </c>
      <c r="BL51" s="115">
        <f t="shared" si="274"/>
        <v>0.51369863013699368</v>
      </c>
      <c r="BM51" s="90">
        <f t="shared" si="274"/>
        <v>139.53488372093025</v>
      </c>
    </row>
    <row r="52" spans="1:65" s="4" customFormat="1">
      <c r="A52" s="82" t="s">
        <v>207</v>
      </c>
      <c r="B52" s="71" t="s">
        <v>182</v>
      </c>
      <c r="C52" s="80">
        <v>2.9000000000000001E-2</v>
      </c>
      <c r="D52" s="80">
        <v>1.81</v>
      </c>
      <c r="E52" s="80">
        <v>1.9</v>
      </c>
      <c r="F52" s="80">
        <v>5.9</v>
      </c>
      <c r="G52" s="80">
        <v>13</v>
      </c>
      <c r="H52" s="80">
        <v>121</v>
      </c>
      <c r="I52" s="80">
        <v>0.4</v>
      </c>
      <c r="J52" s="80">
        <v>0.18</v>
      </c>
      <c r="K52" s="80">
        <v>1.61</v>
      </c>
      <c r="L52" s="80">
        <v>0.05</v>
      </c>
      <c r="M52" s="80">
        <v>86.1</v>
      </c>
      <c r="N52" s="80">
        <v>11.8</v>
      </c>
      <c r="O52" s="80">
        <v>52</v>
      </c>
      <c r="P52" s="80">
        <v>2.56</v>
      </c>
      <c r="Q52" s="80">
        <v>36.5</v>
      </c>
      <c r="R52" s="80">
        <v>2.2000000000000002</v>
      </c>
      <c r="S52" s="80">
        <v>1.1000000000000001</v>
      </c>
      <c r="T52" s="80">
        <v>0.9</v>
      </c>
      <c r="U52" s="80">
        <v>2.82</v>
      </c>
      <c r="V52" s="80">
        <v>7.17</v>
      </c>
      <c r="W52" s="80">
        <v>3.4</v>
      </c>
      <c r="X52" s="80" t="s">
        <v>412</v>
      </c>
      <c r="Y52" s="80">
        <v>0.5</v>
      </c>
      <c r="Z52" s="80">
        <v>60</v>
      </c>
      <c r="AA52" s="80">
        <v>0.4</v>
      </c>
      <c r="AB52" s="80" t="s">
        <v>413</v>
      </c>
      <c r="AC52" s="80">
        <v>0.72</v>
      </c>
      <c r="AD52" s="80">
        <v>45.6</v>
      </c>
      <c r="AE52" s="80">
        <v>41.3</v>
      </c>
      <c r="AF52" s="80">
        <v>0.1</v>
      </c>
      <c r="AG52" s="80">
        <v>1.17</v>
      </c>
      <c r="AH52" s="80">
        <v>486</v>
      </c>
      <c r="AI52" s="80">
        <v>0.2</v>
      </c>
      <c r="AJ52" s="80">
        <v>7.0999999999999994E-2</v>
      </c>
      <c r="AK52" s="80">
        <v>0.4</v>
      </c>
      <c r="AL52" s="80">
        <v>34.700000000000003</v>
      </c>
      <c r="AM52" s="80">
        <v>37.6</v>
      </c>
      <c r="AN52" s="80">
        <v>7.9000000000000001E-2</v>
      </c>
      <c r="AO52" s="80">
        <v>8.4</v>
      </c>
      <c r="AP52" s="80">
        <v>9.1999999999999993</v>
      </c>
      <c r="AQ52" s="80">
        <v>52.9</v>
      </c>
      <c r="AR52" s="80" t="s">
        <v>414</v>
      </c>
      <c r="AS52" s="80">
        <v>4.0000000000000001E-3</v>
      </c>
      <c r="AT52" s="80">
        <v>0.06</v>
      </c>
      <c r="AU52" s="80">
        <v>5.8</v>
      </c>
      <c r="AV52" s="80" t="s">
        <v>412</v>
      </c>
      <c r="AW52" s="80">
        <v>4.5999999999999996</v>
      </c>
      <c r="AX52" s="80">
        <v>1.2</v>
      </c>
      <c r="AY52" s="80">
        <v>34.700000000000003</v>
      </c>
      <c r="AZ52" s="80" t="s">
        <v>415</v>
      </c>
      <c r="BA52" s="80">
        <v>0.4</v>
      </c>
      <c r="BB52" s="80" t="s">
        <v>413</v>
      </c>
      <c r="BC52" s="80">
        <v>19.7</v>
      </c>
      <c r="BD52" s="80">
        <v>0.19</v>
      </c>
      <c r="BE52" s="80">
        <v>0.41</v>
      </c>
      <c r="BF52" s="80">
        <v>0.1</v>
      </c>
      <c r="BG52" s="80">
        <v>1.5</v>
      </c>
      <c r="BH52" s="80">
        <v>51</v>
      </c>
      <c r="BI52" s="80">
        <v>0.2</v>
      </c>
      <c r="BJ52" s="80">
        <v>10.3</v>
      </c>
      <c r="BK52" s="80">
        <v>0.9</v>
      </c>
      <c r="BL52" s="80">
        <v>73.3</v>
      </c>
      <c r="BM52" s="80">
        <v>19.7</v>
      </c>
    </row>
    <row r="53" spans="1:65" s="4" customFormat="1">
      <c r="A53" s="79" t="s">
        <v>338</v>
      </c>
      <c r="B53" s="71" t="s">
        <v>349</v>
      </c>
      <c r="C53" s="109">
        <v>4.9000000000000002E-2</v>
      </c>
      <c r="D53" s="109">
        <v>1.79</v>
      </c>
      <c r="E53" s="109">
        <v>2.2000000000000002</v>
      </c>
      <c r="F53" s="109">
        <v>3.8</v>
      </c>
      <c r="G53" s="109">
        <v>15</v>
      </c>
      <c r="H53" s="109">
        <v>133</v>
      </c>
      <c r="I53" s="109">
        <v>0.5</v>
      </c>
      <c r="J53" s="109">
        <v>0.19</v>
      </c>
      <c r="K53" s="109">
        <v>1.74</v>
      </c>
      <c r="L53" s="109">
        <v>0.1</v>
      </c>
      <c r="M53" s="109">
        <v>81.400000000000006</v>
      </c>
      <c r="N53" s="109">
        <v>13.4</v>
      </c>
      <c r="O53" s="109">
        <v>52</v>
      </c>
      <c r="P53" s="109">
        <v>2.76</v>
      </c>
      <c r="Q53" s="109">
        <v>41.8</v>
      </c>
      <c r="R53" s="109">
        <v>2</v>
      </c>
      <c r="S53" s="109">
        <v>1</v>
      </c>
      <c r="T53" s="109">
        <v>0.8</v>
      </c>
      <c r="U53" s="109">
        <v>2.89</v>
      </c>
      <c r="V53" s="109">
        <v>7.31</v>
      </c>
      <c r="W53" s="109">
        <v>3.9</v>
      </c>
      <c r="X53" s="109" t="s">
        <v>412</v>
      </c>
      <c r="Y53" s="109" t="s">
        <v>412</v>
      </c>
      <c r="Z53" s="109">
        <v>30</v>
      </c>
      <c r="AA53" s="109">
        <v>0.4</v>
      </c>
      <c r="AB53" s="109">
        <v>0.03</v>
      </c>
      <c r="AC53" s="109">
        <v>0.62</v>
      </c>
      <c r="AD53" s="109">
        <v>45.3</v>
      </c>
      <c r="AE53" s="109">
        <v>39.200000000000003</v>
      </c>
      <c r="AF53" s="109">
        <v>0.1</v>
      </c>
      <c r="AG53" s="109">
        <v>1.19</v>
      </c>
      <c r="AH53" s="109">
        <v>489</v>
      </c>
      <c r="AI53" s="109">
        <v>0.21</v>
      </c>
      <c r="AJ53" s="109">
        <v>6.8000000000000005E-2</v>
      </c>
      <c r="AK53" s="109">
        <v>0.3</v>
      </c>
      <c r="AL53" s="109">
        <v>32.299999999999997</v>
      </c>
      <c r="AM53" s="109">
        <v>40.700000000000003</v>
      </c>
      <c r="AN53" s="109">
        <v>9.2999999999999999E-2</v>
      </c>
      <c r="AO53" s="109">
        <v>8.9</v>
      </c>
      <c r="AP53" s="109">
        <v>9.3000000000000007</v>
      </c>
      <c r="AQ53" s="109">
        <v>55.7</v>
      </c>
      <c r="AR53" s="109">
        <v>2E-3</v>
      </c>
      <c r="AS53" s="109">
        <v>4.0000000000000001E-3</v>
      </c>
      <c r="AT53" s="109">
        <v>0.09</v>
      </c>
      <c r="AU53" s="109">
        <v>4.5999999999999996</v>
      </c>
      <c r="AV53" s="109">
        <v>0.3</v>
      </c>
      <c r="AW53" s="109">
        <v>4.3</v>
      </c>
      <c r="AX53" s="109">
        <v>1.19</v>
      </c>
      <c r="AY53" s="109">
        <v>34.5</v>
      </c>
      <c r="AZ53" s="109" t="s">
        <v>415</v>
      </c>
      <c r="BA53" s="109">
        <v>0.4</v>
      </c>
      <c r="BB53" s="109">
        <v>0.04</v>
      </c>
      <c r="BC53" s="109">
        <v>19.399999999999999</v>
      </c>
      <c r="BD53" s="109">
        <v>0.19</v>
      </c>
      <c r="BE53" s="109">
        <v>0.4</v>
      </c>
      <c r="BF53" s="109">
        <v>0.1</v>
      </c>
      <c r="BG53" s="109">
        <v>1.4</v>
      </c>
      <c r="BH53" s="109">
        <v>47</v>
      </c>
      <c r="BI53" s="109">
        <v>0.2</v>
      </c>
      <c r="BJ53" s="109">
        <v>10.5</v>
      </c>
      <c r="BK53" s="109">
        <v>0.9</v>
      </c>
      <c r="BL53" s="109">
        <v>72.7</v>
      </c>
      <c r="BM53" s="109">
        <v>4.5999999999999996</v>
      </c>
    </row>
    <row r="54" spans="1:65" s="114" customFormat="1">
      <c r="A54" s="112"/>
      <c r="B54" s="149" t="s">
        <v>333</v>
      </c>
      <c r="C54" s="90">
        <f>(ABS((C52-C53)/C53))*100</f>
        <v>40.816326530612244</v>
      </c>
      <c r="D54" s="115">
        <f t="shared" ref="D54:BM54" si="275">(ABS((D52-D53)/D53))*100</f>
        <v>1.1173184357541908</v>
      </c>
      <c r="E54" s="115">
        <f t="shared" si="275"/>
        <v>13.636363636363647</v>
      </c>
      <c r="F54" s="90">
        <f t="shared" si="275"/>
        <v>55.263157894736857</v>
      </c>
      <c r="G54" s="115">
        <f t="shared" si="275"/>
        <v>13.333333333333334</v>
      </c>
      <c r="H54" s="115">
        <f t="shared" si="275"/>
        <v>9.0225563909774422</v>
      </c>
      <c r="I54" s="115">
        <f t="shared" si="275"/>
        <v>19.999999999999996</v>
      </c>
      <c r="J54" s="115">
        <f t="shared" si="275"/>
        <v>5.2631578947368469</v>
      </c>
      <c r="K54" s="115">
        <f t="shared" si="275"/>
        <v>7.4712643678160857</v>
      </c>
      <c r="L54" s="90">
        <f t="shared" si="275"/>
        <v>50</v>
      </c>
      <c r="M54" s="115">
        <f t="shared" si="275"/>
        <v>5.773955773955759</v>
      </c>
      <c r="N54" s="115">
        <f t="shared" si="275"/>
        <v>11.940298507462684</v>
      </c>
      <c r="O54" s="115">
        <f t="shared" si="275"/>
        <v>0</v>
      </c>
      <c r="P54" s="115">
        <f t="shared" si="275"/>
        <v>7.2463768115941933</v>
      </c>
      <c r="Q54" s="115">
        <f t="shared" si="275"/>
        <v>12.679425837320569</v>
      </c>
      <c r="R54" s="115">
        <f t="shared" si="275"/>
        <v>10.000000000000009</v>
      </c>
      <c r="S54" s="115">
        <f t="shared" si="275"/>
        <v>10.000000000000009</v>
      </c>
      <c r="T54" s="115">
        <f t="shared" si="275"/>
        <v>12.499999999999996</v>
      </c>
      <c r="U54" s="115">
        <f t="shared" si="275"/>
        <v>2.4221453287197328</v>
      </c>
      <c r="V54" s="115">
        <f t="shared" si="275"/>
        <v>1.9151846785225677</v>
      </c>
      <c r="W54" s="90">
        <f t="shared" si="275"/>
        <v>12.820512820512823</v>
      </c>
      <c r="X54" s="115" t="s">
        <v>282</v>
      </c>
      <c r="Y54" s="115" t="s">
        <v>282</v>
      </c>
      <c r="Z54" s="90">
        <f t="shared" si="275"/>
        <v>100</v>
      </c>
      <c r="AA54" s="115">
        <f t="shared" si="275"/>
        <v>0</v>
      </c>
      <c r="AB54" s="115" t="s">
        <v>282</v>
      </c>
      <c r="AC54" s="90">
        <f t="shared" si="275"/>
        <v>16.129032258064512</v>
      </c>
      <c r="AD54" s="115">
        <f t="shared" si="275"/>
        <v>0.66225165562914856</v>
      </c>
      <c r="AE54" s="115">
        <f t="shared" si="275"/>
        <v>5.3571428571428426</v>
      </c>
      <c r="AF54" s="115">
        <f t="shared" si="275"/>
        <v>0</v>
      </c>
      <c r="AG54" s="115">
        <f t="shared" si="275"/>
        <v>1.6806722689075646</v>
      </c>
      <c r="AH54" s="115">
        <f t="shared" si="275"/>
        <v>0.61349693251533743</v>
      </c>
      <c r="AI54" s="115">
        <f t="shared" si="275"/>
        <v>4.761904761904753</v>
      </c>
      <c r="AJ54" s="115">
        <f t="shared" si="275"/>
        <v>4.4117647058823355</v>
      </c>
      <c r="AK54" s="115">
        <f t="shared" si="275"/>
        <v>33.33333333333335</v>
      </c>
      <c r="AL54" s="115">
        <f t="shared" si="275"/>
        <v>7.4303405572755592</v>
      </c>
      <c r="AM54" s="115">
        <f t="shared" si="275"/>
        <v>7.61670761670762</v>
      </c>
      <c r="AN54" s="115">
        <f t="shared" si="275"/>
        <v>15.053763440860212</v>
      </c>
      <c r="AO54" s="115">
        <f t="shared" si="275"/>
        <v>5.6179775280898872</v>
      </c>
      <c r="AP54" s="115">
        <f t="shared" si="275"/>
        <v>1.0752688172043163</v>
      </c>
      <c r="AQ54" s="115">
        <f t="shared" si="275"/>
        <v>5.0269299820466857</v>
      </c>
      <c r="AR54" s="115" t="s">
        <v>282</v>
      </c>
      <c r="AS54" s="115">
        <f t="shared" si="275"/>
        <v>0</v>
      </c>
      <c r="AT54" s="115">
        <f t="shared" si="275"/>
        <v>33.333333333333329</v>
      </c>
      <c r="AU54" s="115">
        <f t="shared" si="275"/>
        <v>26.086956521739136</v>
      </c>
      <c r="AV54" s="115" t="s">
        <v>282</v>
      </c>
      <c r="AW54" s="115">
        <f t="shared" si="275"/>
        <v>6.9767441860465071</v>
      </c>
      <c r="AX54" s="115">
        <f t="shared" si="275"/>
        <v>0.8403361344537823</v>
      </c>
      <c r="AY54" s="115">
        <f t="shared" si="275"/>
        <v>0.57971014492754447</v>
      </c>
      <c r="AZ54" s="115" t="s">
        <v>282</v>
      </c>
      <c r="BA54" s="115">
        <f t="shared" si="275"/>
        <v>0</v>
      </c>
      <c r="BB54" s="115" t="s">
        <v>282</v>
      </c>
      <c r="BC54" s="115">
        <f t="shared" si="275"/>
        <v>1.5463917525773232</v>
      </c>
      <c r="BD54" s="115">
        <f t="shared" si="275"/>
        <v>0</v>
      </c>
      <c r="BE54" s="115">
        <f t="shared" si="275"/>
        <v>2.4999999999999885</v>
      </c>
      <c r="BF54" s="115">
        <f t="shared" si="275"/>
        <v>0</v>
      </c>
      <c r="BG54" s="115">
        <f t="shared" si="275"/>
        <v>7.1428571428571495</v>
      </c>
      <c r="BH54" s="115">
        <f t="shared" si="275"/>
        <v>8.5106382978723403</v>
      </c>
      <c r="BI54" s="115">
        <f t="shared" si="275"/>
        <v>0</v>
      </c>
      <c r="BJ54" s="115">
        <f t="shared" si="275"/>
        <v>1.904761904761898</v>
      </c>
      <c r="BK54" s="115">
        <f t="shared" si="275"/>
        <v>0</v>
      </c>
      <c r="BL54" s="115">
        <f t="shared" si="275"/>
        <v>0.82530949105913931</v>
      </c>
      <c r="BM54" s="90">
        <f t="shared" si="275"/>
        <v>328.26086956521743</v>
      </c>
    </row>
    <row r="55" spans="1:65" s="4" customFormat="1">
      <c r="A55" s="82" t="s">
        <v>208</v>
      </c>
      <c r="B55" s="71" t="s">
        <v>182</v>
      </c>
      <c r="C55" s="80">
        <v>5.3999999999999999E-2</v>
      </c>
      <c r="D55" s="80">
        <v>1.38</v>
      </c>
      <c r="E55" s="80">
        <v>1.3</v>
      </c>
      <c r="F55" s="80" t="s">
        <v>335</v>
      </c>
      <c r="G55" s="80">
        <v>9</v>
      </c>
      <c r="H55" s="80">
        <v>88.5</v>
      </c>
      <c r="I55" s="80">
        <v>0.3</v>
      </c>
      <c r="J55" s="80">
        <v>0.12</v>
      </c>
      <c r="K55" s="80">
        <v>0.6</v>
      </c>
      <c r="L55" s="80">
        <v>0.11</v>
      </c>
      <c r="M55" s="80">
        <v>94.3</v>
      </c>
      <c r="N55" s="80">
        <v>6.9</v>
      </c>
      <c r="O55" s="80">
        <v>34</v>
      </c>
      <c r="P55" s="80">
        <v>1.65</v>
      </c>
      <c r="Q55" s="80">
        <v>37.700000000000003</v>
      </c>
      <c r="R55" s="80">
        <v>2.7</v>
      </c>
      <c r="S55" s="80">
        <v>1.3</v>
      </c>
      <c r="T55" s="80">
        <v>1.2</v>
      </c>
      <c r="U55" s="80">
        <v>2.52</v>
      </c>
      <c r="V55" s="80">
        <v>4.8099999999999996</v>
      </c>
      <c r="W55" s="80">
        <v>4.8</v>
      </c>
      <c r="X55" s="80" t="s">
        <v>412</v>
      </c>
      <c r="Y55" s="80">
        <v>0.4</v>
      </c>
      <c r="Z55" s="80">
        <v>40</v>
      </c>
      <c r="AA55" s="80">
        <v>0.5</v>
      </c>
      <c r="AB55" s="80" t="s">
        <v>413</v>
      </c>
      <c r="AC55" s="80">
        <v>0.26</v>
      </c>
      <c r="AD55" s="80">
        <v>60.5</v>
      </c>
      <c r="AE55" s="80">
        <v>21</v>
      </c>
      <c r="AF55" s="80">
        <v>0.2</v>
      </c>
      <c r="AG55" s="80">
        <v>0.57999999999999996</v>
      </c>
      <c r="AH55" s="80">
        <v>275</v>
      </c>
      <c r="AI55" s="80">
        <v>0.3</v>
      </c>
      <c r="AJ55" s="80">
        <v>4.5999999999999999E-2</v>
      </c>
      <c r="AK55" s="80">
        <v>1.1000000000000001</v>
      </c>
      <c r="AL55" s="80">
        <v>49.7</v>
      </c>
      <c r="AM55" s="80">
        <v>19.3</v>
      </c>
      <c r="AN55" s="80">
        <v>0.105</v>
      </c>
      <c r="AO55" s="80">
        <v>6.7</v>
      </c>
      <c r="AP55" s="80">
        <v>12.9</v>
      </c>
      <c r="AQ55" s="80">
        <v>27.4</v>
      </c>
      <c r="AR55" s="80" t="s">
        <v>414</v>
      </c>
      <c r="AS55" s="80">
        <v>3.0000000000000001E-3</v>
      </c>
      <c r="AT55" s="80">
        <v>0.05</v>
      </c>
      <c r="AU55" s="80">
        <v>4.2</v>
      </c>
      <c r="AV55" s="80" t="s">
        <v>412</v>
      </c>
      <c r="AW55" s="80">
        <v>5.4</v>
      </c>
      <c r="AX55" s="80">
        <v>1.43</v>
      </c>
      <c r="AY55" s="80">
        <v>35.9</v>
      </c>
      <c r="AZ55" s="80" t="s">
        <v>415</v>
      </c>
      <c r="BA55" s="80">
        <v>0.5</v>
      </c>
      <c r="BB55" s="80" t="s">
        <v>413</v>
      </c>
      <c r="BC55" s="80">
        <v>16</v>
      </c>
      <c r="BD55" s="80">
        <v>0.17</v>
      </c>
      <c r="BE55" s="80">
        <v>0.24</v>
      </c>
      <c r="BF55" s="80">
        <v>0.2</v>
      </c>
      <c r="BG55" s="80">
        <v>1.9</v>
      </c>
      <c r="BH55" s="80">
        <v>51</v>
      </c>
      <c r="BI55" s="80">
        <v>0.2</v>
      </c>
      <c r="BJ55" s="80">
        <v>13.2</v>
      </c>
      <c r="BK55" s="80">
        <v>1.1000000000000001</v>
      </c>
      <c r="BL55" s="80">
        <v>39.9</v>
      </c>
      <c r="BM55" s="80">
        <v>16.3</v>
      </c>
    </row>
    <row r="56" spans="1:65" s="4" customFormat="1">
      <c r="A56" s="79" t="s">
        <v>339</v>
      </c>
      <c r="B56" s="71" t="s">
        <v>349</v>
      </c>
      <c r="C56" s="109">
        <v>7.8E-2</v>
      </c>
      <c r="D56" s="109">
        <v>1.48</v>
      </c>
      <c r="E56" s="109">
        <v>2.1</v>
      </c>
      <c r="F56" s="109">
        <v>4.7</v>
      </c>
      <c r="G56" s="109">
        <v>11</v>
      </c>
      <c r="H56" s="109">
        <v>97.9</v>
      </c>
      <c r="I56" s="109">
        <v>0.4</v>
      </c>
      <c r="J56" s="109">
        <v>0.12</v>
      </c>
      <c r="K56" s="109">
        <v>0.65</v>
      </c>
      <c r="L56" s="109">
        <v>0.17</v>
      </c>
      <c r="M56" s="109">
        <v>93.1</v>
      </c>
      <c r="N56" s="109">
        <v>7.6</v>
      </c>
      <c r="O56" s="109">
        <v>36</v>
      </c>
      <c r="P56" s="109">
        <v>1.89</v>
      </c>
      <c r="Q56" s="109">
        <v>42.9</v>
      </c>
      <c r="R56" s="109">
        <v>2.6</v>
      </c>
      <c r="S56" s="109">
        <v>1.2</v>
      </c>
      <c r="T56" s="109">
        <v>1.2</v>
      </c>
      <c r="U56" s="109">
        <v>2.82</v>
      </c>
      <c r="V56" s="109">
        <v>5.13</v>
      </c>
      <c r="W56" s="109">
        <v>5</v>
      </c>
      <c r="X56" s="109" t="s">
        <v>412</v>
      </c>
      <c r="Y56" s="109">
        <v>0.3</v>
      </c>
      <c r="Z56" s="109">
        <v>30</v>
      </c>
      <c r="AA56" s="109">
        <v>0.5</v>
      </c>
      <c r="AB56" s="109">
        <v>0.03</v>
      </c>
      <c r="AC56" s="109">
        <v>0.24</v>
      </c>
      <c r="AD56" s="109">
        <v>57.6</v>
      </c>
      <c r="AE56" s="109">
        <v>20.5</v>
      </c>
      <c r="AF56" s="109">
        <v>0.2</v>
      </c>
      <c r="AG56" s="109">
        <v>0.61</v>
      </c>
      <c r="AH56" s="109">
        <v>292</v>
      </c>
      <c r="AI56" s="109">
        <v>0.34</v>
      </c>
      <c r="AJ56" s="109">
        <v>4.2999999999999997E-2</v>
      </c>
      <c r="AK56" s="109">
        <v>0.8</v>
      </c>
      <c r="AL56" s="109">
        <v>45.9</v>
      </c>
      <c r="AM56" s="109">
        <v>20</v>
      </c>
      <c r="AN56" s="109">
        <v>0.11899999999999999</v>
      </c>
      <c r="AO56" s="109">
        <v>7.6</v>
      </c>
      <c r="AP56" s="109">
        <v>13.7</v>
      </c>
      <c r="AQ56" s="109">
        <v>30.3</v>
      </c>
      <c r="AR56" s="109">
        <v>3.0000000000000001E-3</v>
      </c>
      <c r="AS56" s="109">
        <v>4.0000000000000001E-3</v>
      </c>
      <c r="AT56" s="109">
        <v>0.09</v>
      </c>
      <c r="AU56" s="109">
        <v>4.3</v>
      </c>
      <c r="AV56" s="109">
        <v>0.2</v>
      </c>
      <c r="AW56" s="109">
        <v>7.3</v>
      </c>
      <c r="AX56" s="109">
        <v>1.27</v>
      </c>
      <c r="AY56" s="109">
        <v>38.4</v>
      </c>
      <c r="AZ56" s="109" t="s">
        <v>415</v>
      </c>
      <c r="BA56" s="109">
        <v>0.6</v>
      </c>
      <c r="BB56" s="109">
        <v>0.04</v>
      </c>
      <c r="BC56" s="109">
        <v>15.2</v>
      </c>
      <c r="BD56" s="109">
        <v>0.17</v>
      </c>
      <c r="BE56" s="109">
        <v>0.26</v>
      </c>
      <c r="BF56" s="109">
        <v>0.2</v>
      </c>
      <c r="BG56" s="109">
        <v>1.8</v>
      </c>
      <c r="BH56" s="109">
        <v>50</v>
      </c>
      <c r="BI56" s="109">
        <v>0.2</v>
      </c>
      <c r="BJ56" s="109">
        <v>13.5</v>
      </c>
      <c r="BK56" s="109">
        <v>1.1000000000000001</v>
      </c>
      <c r="BL56" s="109">
        <v>42.6</v>
      </c>
      <c r="BM56" s="109">
        <v>10.8</v>
      </c>
    </row>
    <row r="57" spans="1:65" s="114" customFormat="1">
      <c r="A57" s="112"/>
      <c r="B57" s="149" t="s">
        <v>333</v>
      </c>
      <c r="C57" s="90">
        <f>(ABS((C55-C56)/C56))*100</f>
        <v>30.76923076923077</v>
      </c>
      <c r="D57" s="115">
        <f t="shared" ref="D57:BM57" si="276">(ABS((D55-D56)/D56))*100</f>
        <v>6.7567567567567623</v>
      </c>
      <c r="E57" s="90">
        <f t="shared" si="276"/>
        <v>38.095238095238095</v>
      </c>
      <c r="F57" s="115" t="s">
        <v>282</v>
      </c>
      <c r="G57" s="115">
        <f t="shared" si="276"/>
        <v>18.181818181818183</v>
      </c>
      <c r="H57" s="115">
        <f t="shared" si="276"/>
        <v>9.6016343207354495</v>
      </c>
      <c r="I57" s="115">
        <f t="shared" si="276"/>
        <v>25.000000000000007</v>
      </c>
      <c r="J57" s="115">
        <f t="shared" si="276"/>
        <v>0</v>
      </c>
      <c r="K57" s="115">
        <f t="shared" si="276"/>
        <v>7.6923076923076987</v>
      </c>
      <c r="L57" s="115">
        <f t="shared" si="276"/>
        <v>35.294117647058826</v>
      </c>
      <c r="M57" s="115">
        <f t="shared" si="276"/>
        <v>1.2889366272824951</v>
      </c>
      <c r="N57" s="115">
        <f t="shared" si="276"/>
        <v>9.2105263157894655</v>
      </c>
      <c r="O57" s="115">
        <f t="shared" si="276"/>
        <v>5.5555555555555554</v>
      </c>
      <c r="P57" s="115">
        <f t="shared" si="276"/>
        <v>12.698412698412698</v>
      </c>
      <c r="Q57" s="115">
        <f t="shared" si="276"/>
        <v>12.121212121212112</v>
      </c>
      <c r="R57" s="115">
        <f t="shared" si="276"/>
        <v>3.8461538461538494</v>
      </c>
      <c r="S57" s="115">
        <f t="shared" si="276"/>
        <v>8.333333333333341</v>
      </c>
      <c r="T57" s="115">
        <f t="shared" si="276"/>
        <v>0</v>
      </c>
      <c r="U57" s="115">
        <f t="shared" si="276"/>
        <v>10.63829787234042</v>
      </c>
      <c r="V57" s="115">
        <f t="shared" si="276"/>
        <v>6.2378167641325595</v>
      </c>
      <c r="W57" s="115">
        <f t="shared" si="276"/>
        <v>4.0000000000000036</v>
      </c>
      <c r="X57" s="115" t="s">
        <v>282</v>
      </c>
      <c r="Y57" s="115">
        <f t="shared" si="276"/>
        <v>33.33333333333335</v>
      </c>
      <c r="Z57" s="115">
        <f t="shared" si="276"/>
        <v>33.333333333333329</v>
      </c>
      <c r="AA57" s="115">
        <f t="shared" si="276"/>
        <v>0</v>
      </c>
      <c r="AB57" s="115" t="s">
        <v>282</v>
      </c>
      <c r="AC57" s="115">
        <f t="shared" si="276"/>
        <v>8.333333333333341</v>
      </c>
      <c r="AD57" s="115">
        <f t="shared" si="276"/>
        <v>5.0347222222222197</v>
      </c>
      <c r="AE57" s="115">
        <f t="shared" si="276"/>
        <v>2.4390243902439024</v>
      </c>
      <c r="AF57" s="115">
        <f t="shared" si="276"/>
        <v>0</v>
      </c>
      <c r="AG57" s="115">
        <f t="shared" si="276"/>
        <v>4.9180327868852505</v>
      </c>
      <c r="AH57" s="115">
        <f t="shared" si="276"/>
        <v>5.8219178082191778</v>
      </c>
      <c r="AI57" s="90">
        <f t="shared" si="276"/>
        <v>11.764705882352951</v>
      </c>
      <c r="AJ57" s="115">
        <f t="shared" si="276"/>
        <v>6.9767441860465187</v>
      </c>
      <c r="AK57" s="115">
        <f t="shared" si="276"/>
        <v>37.500000000000007</v>
      </c>
      <c r="AL57" s="115">
        <f t="shared" si="276"/>
        <v>8.2788671023965232</v>
      </c>
      <c r="AM57" s="115">
        <f t="shared" si="276"/>
        <v>3.499999999999996</v>
      </c>
      <c r="AN57" s="115">
        <f t="shared" si="276"/>
        <v>11.76470588235294</v>
      </c>
      <c r="AO57" s="115">
        <f t="shared" si="276"/>
        <v>11.842105263157888</v>
      </c>
      <c r="AP57" s="115">
        <f t="shared" si="276"/>
        <v>5.8394160583941535</v>
      </c>
      <c r="AQ57" s="115">
        <f t="shared" si="276"/>
        <v>9.5709570957095771</v>
      </c>
      <c r="AR57" s="115" t="s">
        <v>282</v>
      </c>
      <c r="AS57" s="115">
        <f t="shared" si="276"/>
        <v>25</v>
      </c>
      <c r="AT57" s="115">
        <f t="shared" si="276"/>
        <v>44.444444444444443</v>
      </c>
      <c r="AU57" s="115">
        <f t="shared" si="276"/>
        <v>2.3255813953488293</v>
      </c>
      <c r="AV57" s="115" t="s">
        <v>282</v>
      </c>
      <c r="AW57" s="115">
        <f t="shared" si="276"/>
        <v>26.027397260273965</v>
      </c>
      <c r="AX57" s="90">
        <f t="shared" si="276"/>
        <v>12.598425196850387</v>
      </c>
      <c r="AY57" s="115">
        <f t="shared" si="276"/>
        <v>6.510416666666667</v>
      </c>
      <c r="AZ57" s="115" t="s">
        <v>282</v>
      </c>
      <c r="BA57" s="115">
        <f t="shared" si="276"/>
        <v>16.666666666666664</v>
      </c>
      <c r="BB57" s="115" t="s">
        <v>282</v>
      </c>
      <c r="BC57" s="115">
        <f t="shared" si="276"/>
        <v>5.2631578947368478</v>
      </c>
      <c r="BD57" s="115">
        <f t="shared" si="276"/>
        <v>0</v>
      </c>
      <c r="BE57" s="115">
        <f t="shared" si="276"/>
        <v>7.6923076923076987</v>
      </c>
      <c r="BF57" s="115">
        <f t="shared" si="276"/>
        <v>0</v>
      </c>
      <c r="BG57" s="115">
        <f t="shared" si="276"/>
        <v>5.5555555555555483</v>
      </c>
      <c r="BH57" s="115">
        <f t="shared" si="276"/>
        <v>2</v>
      </c>
      <c r="BI57" s="115">
        <f t="shared" si="276"/>
        <v>0</v>
      </c>
      <c r="BJ57" s="115">
        <f t="shared" si="276"/>
        <v>2.2222222222222276</v>
      </c>
      <c r="BK57" s="115">
        <f t="shared" si="276"/>
        <v>0</v>
      </c>
      <c r="BL57" s="115">
        <f t="shared" si="276"/>
        <v>6.3380281690140912</v>
      </c>
      <c r="BM57" s="90">
        <f t="shared" si="276"/>
        <v>50.925925925925917</v>
      </c>
    </row>
    <row r="58" spans="1:65" s="4" customFormat="1">
      <c r="A58" s="82" t="s">
        <v>209</v>
      </c>
      <c r="B58" s="71" t="s">
        <v>182</v>
      </c>
      <c r="C58" s="80">
        <v>2.9000000000000001E-2</v>
      </c>
      <c r="D58" s="80">
        <v>0.68</v>
      </c>
      <c r="E58" s="80">
        <v>0.8</v>
      </c>
      <c r="F58" s="80" t="s">
        <v>335</v>
      </c>
      <c r="G58" s="80">
        <v>5</v>
      </c>
      <c r="H58" s="80">
        <v>21.4</v>
      </c>
      <c r="I58" s="80">
        <v>0.2</v>
      </c>
      <c r="J58" s="80">
        <v>7.0000000000000007E-2</v>
      </c>
      <c r="K58" s="80">
        <v>0.42</v>
      </c>
      <c r="L58" s="80">
        <v>0.01</v>
      </c>
      <c r="M58" s="80">
        <v>38.700000000000003</v>
      </c>
      <c r="N58" s="80">
        <v>3.6</v>
      </c>
      <c r="O58" s="80">
        <v>18</v>
      </c>
      <c r="P58" s="80">
        <v>0.67</v>
      </c>
      <c r="Q58" s="80">
        <v>8.1</v>
      </c>
      <c r="R58" s="80">
        <v>1.1000000000000001</v>
      </c>
      <c r="S58" s="80">
        <v>0.5</v>
      </c>
      <c r="T58" s="80">
        <v>0.5</v>
      </c>
      <c r="U58" s="80">
        <v>1.46</v>
      </c>
      <c r="V58" s="80">
        <v>2.84</v>
      </c>
      <c r="W58" s="80">
        <v>1.6</v>
      </c>
      <c r="X58" s="80" t="s">
        <v>412</v>
      </c>
      <c r="Y58" s="80">
        <v>0.2</v>
      </c>
      <c r="Z58" s="80">
        <v>40</v>
      </c>
      <c r="AA58" s="80">
        <v>0.2</v>
      </c>
      <c r="AB58" s="80" t="s">
        <v>413</v>
      </c>
      <c r="AC58" s="80">
        <v>0.09</v>
      </c>
      <c r="AD58" s="80">
        <v>17.399999999999999</v>
      </c>
      <c r="AE58" s="80">
        <v>9.9</v>
      </c>
      <c r="AF58" s="80" t="s">
        <v>412</v>
      </c>
      <c r="AG58" s="80">
        <v>0.28000000000000003</v>
      </c>
      <c r="AH58" s="80">
        <v>144</v>
      </c>
      <c r="AI58" s="80">
        <v>0.2</v>
      </c>
      <c r="AJ58" s="80">
        <v>2.5000000000000001E-2</v>
      </c>
      <c r="AK58" s="80">
        <v>1.8</v>
      </c>
      <c r="AL58" s="80">
        <v>14.2</v>
      </c>
      <c r="AM58" s="80">
        <v>8.6</v>
      </c>
      <c r="AN58" s="80">
        <v>7.4999999999999997E-2</v>
      </c>
      <c r="AO58" s="80">
        <v>3.2</v>
      </c>
      <c r="AP58" s="80">
        <v>3.5</v>
      </c>
      <c r="AQ58" s="80">
        <v>8.1</v>
      </c>
      <c r="AR58" s="80" t="s">
        <v>414</v>
      </c>
      <c r="AS58" s="80">
        <v>2E-3</v>
      </c>
      <c r="AT58" s="80">
        <v>0.03</v>
      </c>
      <c r="AU58" s="80">
        <v>2.2999999999999998</v>
      </c>
      <c r="AV58" s="80">
        <v>0.1</v>
      </c>
      <c r="AW58" s="80">
        <v>2.2000000000000002</v>
      </c>
      <c r="AX58" s="80">
        <v>2.25</v>
      </c>
      <c r="AY58" s="80">
        <v>23.5</v>
      </c>
      <c r="AZ58" s="80" t="s">
        <v>415</v>
      </c>
      <c r="BA58" s="80">
        <v>0.2</v>
      </c>
      <c r="BB58" s="80" t="s">
        <v>413</v>
      </c>
      <c r="BC58" s="80">
        <v>6.4</v>
      </c>
      <c r="BD58" s="80">
        <v>0.13</v>
      </c>
      <c r="BE58" s="80">
        <v>0.09</v>
      </c>
      <c r="BF58" s="80" t="s">
        <v>412</v>
      </c>
      <c r="BG58" s="80">
        <v>0.8</v>
      </c>
      <c r="BH58" s="80">
        <v>29</v>
      </c>
      <c r="BI58" s="80">
        <v>0.2</v>
      </c>
      <c r="BJ58" s="80">
        <v>5.21</v>
      </c>
      <c r="BK58" s="80">
        <v>0.5</v>
      </c>
      <c r="BL58" s="80">
        <v>18.3</v>
      </c>
      <c r="BM58" s="80">
        <v>8.8000000000000007</v>
      </c>
    </row>
    <row r="59" spans="1:65" s="4" customFormat="1">
      <c r="A59" s="79" t="s">
        <v>340</v>
      </c>
      <c r="B59" s="71" t="s">
        <v>349</v>
      </c>
      <c r="C59" s="109">
        <v>4.2999999999999997E-2</v>
      </c>
      <c r="D59" s="109">
        <v>0.68</v>
      </c>
      <c r="E59" s="109">
        <v>1.4</v>
      </c>
      <c r="F59" s="109">
        <v>5.5</v>
      </c>
      <c r="G59" s="109">
        <v>6</v>
      </c>
      <c r="H59" s="109">
        <v>23.5</v>
      </c>
      <c r="I59" s="109">
        <v>0.2</v>
      </c>
      <c r="J59" s="109">
        <v>0.08</v>
      </c>
      <c r="K59" s="109">
        <v>0.49</v>
      </c>
      <c r="L59" s="109">
        <v>0.08</v>
      </c>
      <c r="M59" s="109">
        <v>41.5</v>
      </c>
      <c r="N59" s="109">
        <v>4.2</v>
      </c>
      <c r="O59" s="109">
        <v>20</v>
      </c>
      <c r="P59" s="109">
        <v>0.75</v>
      </c>
      <c r="Q59" s="109">
        <v>9.1</v>
      </c>
      <c r="R59" s="109">
        <v>1.1000000000000001</v>
      </c>
      <c r="S59" s="109">
        <v>0.5</v>
      </c>
      <c r="T59" s="109">
        <v>0.5</v>
      </c>
      <c r="U59" s="109">
        <v>1.57</v>
      </c>
      <c r="V59" s="109">
        <v>3.09</v>
      </c>
      <c r="W59" s="109">
        <v>1.8</v>
      </c>
      <c r="X59" s="109" t="s">
        <v>412</v>
      </c>
      <c r="Y59" s="109">
        <v>0.2</v>
      </c>
      <c r="Z59" s="109">
        <v>30</v>
      </c>
      <c r="AA59" s="109">
        <v>0.2</v>
      </c>
      <c r="AB59" s="109" t="s">
        <v>413</v>
      </c>
      <c r="AC59" s="109">
        <v>0.08</v>
      </c>
      <c r="AD59" s="109">
        <v>18</v>
      </c>
      <c r="AE59" s="109">
        <v>9.1</v>
      </c>
      <c r="AF59" s="109" t="s">
        <v>412</v>
      </c>
      <c r="AG59" s="109">
        <v>0.28000000000000003</v>
      </c>
      <c r="AH59" s="109">
        <v>152</v>
      </c>
      <c r="AI59" s="109">
        <v>0.22</v>
      </c>
      <c r="AJ59" s="109">
        <v>2.5000000000000001E-2</v>
      </c>
      <c r="AK59" s="109">
        <v>1.3</v>
      </c>
      <c r="AL59" s="109">
        <v>13.8</v>
      </c>
      <c r="AM59" s="109">
        <v>8.8000000000000007</v>
      </c>
      <c r="AN59" s="109">
        <v>8.4000000000000005E-2</v>
      </c>
      <c r="AO59" s="109">
        <v>3.6</v>
      </c>
      <c r="AP59" s="109">
        <v>3.9</v>
      </c>
      <c r="AQ59" s="109">
        <v>8.6999999999999993</v>
      </c>
      <c r="AR59" s="109">
        <v>2E-3</v>
      </c>
      <c r="AS59" s="109">
        <v>3.0000000000000001E-3</v>
      </c>
      <c r="AT59" s="109">
        <v>0.05</v>
      </c>
      <c r="AU59" s="109">
        <v>2.7</v>
      </c>
      <c r="AV59" s="109">
        <v>0.1</v>
      </c>
      <c r="AW59" s="109">
        <v>2.2000000000000002</v>
      </c>
      <c r="AX59" s="109">
        <v>0.83</v>
      </c>
      <c r="AY59" s="109">
        <v>26.3</v>
      </c>
      <c r="AZ59" s="109" t="s">
        <v>415</v>
      </c>
      <c r="BA59" s="109">
        <v>0.2</v>
      </c>
      <c r="BB59" s="109">
        <v>0.06</v>
      </c>
      <c r="BC59" s="109">
        <v>6.3</v>
      </c>
      <c r="BD59" s="109">
        <v>0.13</v>
      </c>
      <c r="BE59" s="109">
        <v>0.08</v>
      </c>
      <c r="BF59" s="109" t="s">
        <v>412</v>
      </c>
      <c r="BG59" s="109">
        <v>0.8</v>
      </c>
      <c r="BH59" s="109">
        <v>29</v>
      </c>
      <c r="BI59" s="109">
        <v>0.1</v>
      </c>
      <c r="BJ59" s="109">
        <v>5.44</v>
      </c>
      <c r="BK59" s="109">
        <v>0.5</v>
      </c>
      <c r="BL59" s="109">
        <v>18.899999999999999</v>
      </c>
      <c r="BM59" s="109">
        <v>7.8</v>
      </c>
    </row>
    <row r="60" spans="1:65" s="114" customFormat="1">
      <c r="A60" s="112"/>
      <c r="B60" s="149" t="s">
        <v>333</v>
      </c>
      <c r="C60" s="90">
        <f>(ABS((C58-C59)/C59))*100</f>
        <v>32.558139534883715</v>
      </c>
      <c r="D60" s="115">
        <f t="shared" ref="D60:BM60" si="277">(ABS((D58-D59)/D59))*100</f>
        <v>0</v>
      </c>
      <c r="E60" s="90">
        <f t="shared" si="277"/>
        <v>42.857142857142847</v>
      </c>
      <c r="F60" s="115" t="s">
        <v>282</v>
      </c>
      <c r="G60" s="115">
        <f t="shared" si="277"/>
        <v>16.666666666666664</v>
      </c>
      <c r="H60" s="115">
        <f t="shared" si="277"/>
        <v>8.9361702127659637</v>
      </c>
      <c r="I60" s="115">
        <f t="shared" si="277"/>
        <v>0</v>
      </c>
      <c r="J60" s="115">
        <f t="shared" si="277"/>
        <v>12.499999999999993</v>
      </c>
      <c r="K60" s="115">
        <f t="shared" si="277"/>
        <v>14.285714285714288</v>
      </c>
      <c r="L60" s="90">
        <f t="shared" si="277"/>
        <v>87.500000000000014</v>
      </c>
      <c r="M60" s="115">
        <f t="shared" si="277"/>
        <v>6.7469879518072222</v>
      </c>
      <c r="N60" s="90">
        <f t="shared" si="277"/>
        <v>14.285714285714288</v>
      </c>
      <c r="O60" s="115">
        <f t="shared" si="277"/>
        <v>10</v>
      </c>
      <c r="P60" s="115">
        <f t="shared" si="277"/>
        <v>10.666666666666663</v>
      </c>
      <c r="Q60" s="115">
        <f t="shared" si="277"/>
        <v>10.989010989010989</v>
      </c>
      <c r="R60" s="115">
        <f t="shared" si="277"/>
        <v>0</v>
      </c>
      <c r="S60" s="115">
        <f t="shared" si="277"/>
        <v>0</v>
      </c>
      <c r="T60" s="115">
        <f t="shared" si="277"/>
        <v>0</v>
      </c>
      <c r="U60" s="115">
        <f t="shared" si="277"/>
        <v>7.0063694267515979</v>
      </c>
      <c r="V60" s="115">
        <f t="shared" si="277"/>
        <v>8.0906148867313927</v>
      </c>
      <c r="W60" s="115">
        <f t="shared" si="277"/>
        <v>11.111111111111107</v>
      </c>
      <c r="X60" s="115" t="s">
        <v>282</v>
      </c>
      <c r="Y60" s="115">
        <f t="shared" si="277"/>
        <v>0</v>
      </c>
      <c r="Z60" s="115">
        <f t="shared" si="277"/>
        <v>33.333333333333329</v>
      </c>
      <c r="AA60" s="115">
        <f t="shared" si="277"/>
        <v>0</v>
      </c>
      <c r="AB60" s="115" t="s">
        <v>282</v>
      </c>
      <c r="AC60" s="115">
        <f t="shared" si="277"/>
        <v>12.499999999999993</v>
      </c>
      <c r="AD60" s="115">
        <f t="shared" si="277"/>
        <v>3.333333333333341</v>
      </c>
      <c r="AE60" s="115">
        <f t="shared" si="277"/>
        <v>8.7912087912087991</v>
      </c>
      <c r="AF60" s="115" t="s">
        <v>282</v>
      </c>
      <c r="AG60" s="115">
        <f t="shared" si="277"/>
        <v>0</v>
      </c>
      <c r="AH60" s="115">
        <f t="shared" si="277"/>
        <v>5.2631578947368416</v>
      </c>
      <c r="AI60" s="115">
        <f t="shared" si="277"/>
        <v>9.0909090909090864</v>
      </c>
      <c r="AJ60" s="115">
        <f t="shared" si="277"/>
        <v>0</v>
      </c>
      <c r="AK60" s="90">
        <f t="shared" si="277"/>
        <v>38.46153846153846</v>
      </c>
      <c r="AL60" s="115">
        <f t="shared" si="277"/>
        <v>2.8985507246376709</v>
      </c>
      <c r="AM60" s="115">
        <f t="shared" si="277"/>
        <v>2.2727272727272845</v>
      </c>
      <c r="AN60" s="115">
        <f t="shared" si="277"/>
        <v>10.714285714285724</v>
      </c>
      <c r="AO60" s="115">
        <f t="shared" si="277"/>
        <v>11.111111111111107</v>
      </c>
      <c r="AP60" s="115">
        <f t="shared" si="277"/>
        <v>10.256410256410255</v>
      </c>
      <c r="AQ60" s="115">
        <f t="shared" si="277"/>
        <v>6.8965517241379279</v>
      </c>
      <c r="AR60" s="115" t="s">
        <v>282</v>
      </c>
      <c r="AS60" s="115">
        <f t="shared" si="277"/>
        <v>33.333333333333329</v>
      </c>
      <c r="AT60" s="115">
        <f t="shared" si="277"/>
        <v>40.000000000000007</v>
      </c>
      <c r="AU60" s="115">
        <f t="shared" si="277"/>
        <v>14.814814814814827</v>
      </c>
      <c r="AV60" s="115">
        <f t="shared" si="277"/>
        <v>0</v>
      </c>
      <c r="AW60" s="115">
        <f t="shared" si="277"/>
        <v>0</v>
      </c>
      <c r="AX60" s="90">
        <f t="shared" si="277"/>
        <v>171.08433734939757</v>
      </c>
      <c r="AY60" s="115">
        <f t="shared" si="277"/>
        <v>10.646387832699622</v>
      </c>
      <c r="AZ60" s="115" t="s">
        <v>282</v>
      </c>
      <c r="BA60" s="115">
        <f t="shared" si="277"/>
        <v>0</v>
      </c>
      <c r="BB60" s="115" t="s">
        <v>282</v>
      </c>
      <c r="BC60" s="115">
        <f t="shared" si="277"/>
        <v>1.5873015873015959</v>
      </c>
      <c r="BD60" s="115">
        <f t="shared" si="277"/>
        <v>0</v>
      </c>
      <c r="BE60" s="115">
        <f t="shared" si="277"/>
        <v>12.499999999999993</v>
      </c>
      <c r="BF60" s="115" t="s">
        <v>282</v>
      </c>
      <c r="BG60" s="115">
        <f t="shared" si="277"/>
        <v>0</v>
      </c>
      <c r="BH60" s="115">
        <f t="shared" si="277"/>
        <v>0</v>
      </c>
      <c r="BI60" s="90">
        <f t="shared" si="277"/>
        <v>100</v>
      </c>
      <c r="BJ60" s="115">
        <f t="shared" si="277"/>
        <v>4.2279411764705959</v>
      </c>
      <c r="BK60" s="115">
        <f t="shared" si="277"/>
        <v>0</v>
      </c>
      <c r="BL60" s="115">
        <f t="shared" si="277"/>
        <v>3.1746031746031633</v>
      </c>
      <c r="BM60" s="115">
        <f t="shared" si="277"/>
        <v>12.820512820512834</v>
      </c>
    </row>
    <row r="61" spans="1:65" s="4" customFormat="1">
      <c r="A61" s="82" t="s">
        <v>210</v>
      </c>
      <c r="B61" s="71" t="s">
        <v>182</v>
      </c>
      <c r="C61" s="80">
        <v>0.13900000000000001</v>
      </c>
      <c r="D61" s="80">
        <v>1.51</v>
      </c>
      <c r="E61" s="80">
        <v>1.5</v>
      </c>
      <c r="F61" s="80" t="s">
        <v>335</v>
      </c>
      <c r="G61" s="80">
        <v>8</v>
      </c>
      <c r="H61" s="80">
        <v>42.4</v>
      </c>
      <c r="I61" s="80">
        <v>0.4</v>
      </c>
      <c r="J61" s="80">
        <v>0.12</v>
      </c>
      <c r="K61" s="80">
        <v>0.43</v>
      </c>
      <c r="L61" s="80">
        <v>0.12</v>
      </c>
      <c r="M61" s="80">
        <v>51.6</v>
      </c>
      <c r="N61" s="80">
        <v>8.1</v>
      </c>
      <c r="O61" s="80">
        <v>57</v>
      </c>
      <c r="P61" s="80">
        <v>0.96</v>
      </c>
      <c r="Q61" s="80">
        <v>26</v>
      </c>
      <c r="R61" s="80">
        <v>1.4</v>
      </c>
      <c r="S61" s="80">
        <v>0.7</v>
      </c>
      <c r="T61" s="80">
        <v>0.6</v>
      </c>
      <c r="U61" s="80">
        <v>2.4</v>
      </c>
      <c r="V61" s="80">
        <v>4.71</v>
      </c>
      <c r="W61" s="80">
        <v>2.2000000000000002</v>
      </c>
      <c r="X61" s="80" t="s">
        <v>412</v>
      </c>
      <c r="Y61" s="80">
        <v>0.1</v>
      </c>
      <c r="Z61" s="80">
        <v>40</v>
      </c>
      <c r="AA61" s="80">
        <v>0.2</v>
      </c>
      <c r="AB61" s="80" t="s">
        <v>413</v>
      </c>
      <c r="AC61" s="80">
        <v>0.12</v>
      </c>
      <c r="AD61" s="80">
        <v>17.600000000000001</v>
      </c>
      <c r="AE61" s="80">
        <v>18.5</v>
      </c>
      <c r="AF61" s="80" t="s">
        <v>412</v>
      </c>
      <c r="AG61" s="80">
        <v>0.55000000000000004</v>
      </c>
      <c r="AH61" s="80">
        <v>169</v>
      </c>
      <c r="AI61" s="80">
        <v>0.38</v>
      </c>
      <c r="AJ61" s="80">
        <v>2.3E-2</v>
      </c>
      <c r="AK61" s="80">
        <v>2.6</v>
      </c>
      <c r="AL61" s="80">
        <v>15.6</v>
      </c>
      <c r="AM61" s="80">
        <v>67.599999999999994</v>
      </c>
      <c r="AN61" s="80">
        <v>0.13100000000000001</v>
      </c>
      <c r="AO61" s="80">
        <v>6</v>
      </c>
      <c r="AP61" s="80">
        <v>3.9</v>
      </c>
      <c r="AQ61" s="80">
        <v>18.899999999999999</v>
      </c>
      <c r="AR61" s="80" t="s">
        <v>414</v>
      </c>
      <c r="AS61" s="80">
        <v>6.0000000000000001E-3</v>
      </c>
      <c r="AT61" s="80">
        <v>0.06</v>
      </c>
      <c r="AU61" s="80">
        <v>2.6</v>
      </c>
      <c r="AV61" s="80">
        <v>0.3</v>
      </c>
      <c r="AW61" s="80">
        <v>2.5</v>
      </c>
      <c r="AX61" s="80">
        <v>0.97</v>
      </c>
      <c r="AY61" s="80">
        <v>22.8</v>
      </c>
      <c r="AZ61" s="80" t="s">
        <v>415</v>
      </c>
      <c r="BA61" s="80">
        <v>0.2</v>
      </c>
      <c r="BB61" s="80" t="s">
        <v>413</v>
      </c>
      <c r="BC61" s="80">
        <v>9.4</v>
      </c>
      <c r="BD61" s="80">
        <v>0.13</v>
      </c>
      <c r="BE61" s="80">
        <v>0.09</v>
      </c>
      <c r="BF61" s="80" t="s">
        <v>412</v>
      </c>
      <c r="BG61" s="80">
        <v>1.1000000000000001</v>
      </c>
      <c r="BH61" s="80">
        <v>41</v>
      </c>
      <c r="BI61" s="80">
        <v>0.2</v>
      </c>
      <c r="BJ61" s="80">
        <v>6.26</v>
      </c>
      <c r="BK61" s="80">
        <v>0.5</v>
      </c>
      <c r="BL61" s="80">
        <v>36.200000000000003</v>
      </c>
      <c r="BM61" s="80">
        <v>6</v>
      </c>
    </row>
    <row r="62" spans="1:65" s="4" customFormat="1">
      <c r="A62" s="79" t="s">
        <v>342</v>
      </c>
      <c r="B62" s="71" t="s">
        <v>349</v>
      </c>
      <c r="C62" s="109">
        <v>0.17699999999999999</v>
      </c>
      <c r="D62" s="109">
        <v>1.47</v>
      </c>
      <c r="E62" s="109">
        <v>1.7</v>
      </c>
      <c r="F62" s="109">
        <v>4.7</v>
      </c>
      <c r="G62" s="109">
        <v>9</v>
      </c>
      <c r="H62" s="109">
        <v>46.5</v>
      </c>
      <c r="I62" s="109">
        <v>0.4</v>
      </c>
      <c r="J62" s="109">
        <v>0.13</v>
      </c>
      <c r="K62" s="109">
        <v>0.47</v>
      </c>
      <c r="L62" s="109">
        <v>0.11</v>
      </c>
      <c r="M62" s="109">
        <v>54.9</v>
      </c>
      <c r="N62" s="109">
        <v>8.9</v>
      </c>
      <c r="O62" s="109">
        <v>55</v>
      </c>
      <c r="P62" s="109">
        <v>1.07</v>
      </c>
      <c r="Q62" s="109">
        <v>29.6</v>
      </c>
      <c r="R62" s="109">
        <v>1.1000000000000001</v>
      </c>
      <c r="S62" s="109">
        <v>0.6</v>
      </c>
      <c r="T62" s="109">
        <v>0.5</v>
      </c>
      <c r="U62" s="109">
        <v>2.63</v>
      </c>
      <c r="V62" s="109">
        <v>4.78</v>
      </c>
      <c r="W62" s="109">
        <v>2.1</v>
      </c>
      <c r="X62" s="109" t="s">
        <v>412</v>
      </c>
      <c r="Y62" s="109">
        <v>0.1</v>
      </c>
      <c r="Z62" s="109">
        <v>30</v>
      </c>
      <c r="AA62" s="109">
        <v>0.2</v>
      </c>
      <c r="AB62" s="109">
        <v>0.02</v>
      </c>
      <c r="AC62" s="109">
        <v>0.1</v>
      </c>
      <c r="AD62" s="109">
        <v>17.899999999999999</v>
      </c>
      <c r="AE62" s="109">
        <v>17.3</v>
      </c>
      <c r="AF62" s="109" t="s">
        <v>412</v>
      </c>
      <c r="AG62" s="109">
        <v>0.54</v>
      </c>
      <c r="AH62" s="109">
        <v>171</v>
      </c>
      <c r="AI62" s="109">
        <v>0.39</v>
      </c>
      <c r="AJ62" s="109">
        <v>2.1999999999999999E-2</v>
      </c>
      <c r="AK62" s="109">
        <v>2.2000000000000002</v>
      </c>
      <c r="AL62" s="109">
        <v>14.7</v>
      </c>
      <c r="AM62" s="109">
        <v>66.099999999999994</v>
      </c>
      <c r="AN62" s="109">
        <v>0.14899999999999999</v>
      </c>
      <c r="AO62" s="109">
        <v>6.5</v>
      </c>
      <c r="AP62" s="109">
        <v>4.0999999999999996</v>
      </c>
      <c r="AQ62" s="109">
        <v>19.8</v>
      </c>
      <c r="AR62" s="109">
        <v>3.0000000000000001E-3</v>
      </c>
      <c r="AS62" s="109">
        <v>7.0000000000000001E-3</v>
      </c>
      <c r="AT62" s="109">
        <v>0.09</v>
      </c>
      <c r="AU62" s="109">
        <v>2.8</v>
      </c>
      <c r="AV62" s="109">
        <v>0.6</v>
      </c>
      <c r="AW62" s="109">
        <v>2.8</v>
      </c>
      <c r="AX62" s="109">
        <v>0.8</v>
      </c>
      <c r="AY62" s="109">
        <v>24.3</v>
      </c>
      <c r="AZ62" s="109" t="s">
        <v>415</v>
      </c>
      <c r="BA62" s="109">
        <v>0.3</v>
      </c>
      <c r="BB62" s="109">
        <v>0.05</v>
      </c>
      <c r="BC62" s="109">
        <v>8.6999999999999993</v>
      </c>
      <c r="BD62" s="109">
        <v>0.12</v>
      </c>
      <c r="BE62" s="109">
        <v>0.09</v>
      </c>
      <c r="BF62" s="109" t="s">
        <v>412</v>
      </c>
      <c r="BG62" s="109">
        <v>1.1000000000000001</v>
      </c>
      <c r="BH62" s="109">
        <v>39</v>
      </c>
      <c r="BI62" s="109">
        <v>0.3</v>
      </c>
      <c r="BJ62" s="109">
        <v>6.06</v>
      </c>
      <c r="BK62" s="109">
        <v>0.5</v>
      </c>
      <c r="BL62" s="109">
        <v>36.6</v>
      </c>
      <c r="BM62" s="109">
        <v>5.0999999999999996</v>
      </c>
    </row>
    <row r="63" spans="1:65" s="114" customFormat="1">
      <c r="A63" s="112"/>
      <c r="B63" s="149" t="s">
        <v>333</v>
      </c>
      <c r="C63" s="90">
        <f>(ABS((C61-C62)/C62))*100</f>
        <v>21.468926553672304</v>
      </c>
      <c r="D63" s="115">
        <f t="shared" ref="D63:BM63" si="278">(ABS((D61-D62)/D62))*100</f>
        <v>2.7210884353741518</v>
      </c>
      <c r="E63" s="115">
        <f t="shared" si="278"/>
        <v>11.764705882352938</v>
      </c>
      <c r="F63" s="115" t="s">
        <v>282</v>
      </c>
      <c r="G63" s="115">
        <f t="shared" si="278"/>
        <v>11.111111111111111</v>
      </c>
      <c r="H63" s="115">
        <f t="shared" si="278"/>
        <v>8.8172043010752716</v>
      </c>
      <c r="I63" s="115">
        <f t="shared" si="278"/>
        <v>0</v>
      </c>
      <c r="J63" s="115">
        <f t="shared" si="278"/>
        <v>7.6923076923076987</v>
      </c>
      <c r="K63" s="115">
        <f t="shared" si="278"/>
        <v>8.5106382978723367</v>
      </c>
      <c r="L63" s="115">
        <f t="shared" si="278"/>
        <v>9.0909090909090864</v>
      </c>
      <c r="M63" s="115">
        <f t="shared" si="278"/>
        <v>6.010928961748629</v>
      </c>
      <c r="N63" s="115">
        <f t="shared" si="278"/>
        <v>8.988764044943828</v>
      </c>
      <c r="O63" s="115">
        <f t="shared" si="278"/>
        <v>3.6363636363636362</v>
      </c>
      <c r="P63" s="115">
        <f t="shared" si="278"/>
        <v>10.280373831775709</v>
      </c>
      <c r="Q63" s="115">
        <f t="shared" si="278"/>
        <v>12.162162162162167</v>
      </c>
      <c r="R63" s="90">
        <f t="shared" si="278"/>
        <v>27.272727272727256</v>
      </c>
      <c r="S63" s="115">
        <f t="shared" si="278"/>
        <v>16.666666666666664</v>
      </c>
      <c r="T63" s="115">
        <f t="shared" si="278"/>
        <v>19.999999999999996</v>
      </c>
      <c r="U63" s="115">
        <f t="shared" si="278"/>
        <v>8.7452471482889731</v>
      </c>
      <c r="V63" s="115">
        <f t="shared" si="278"/>
        <v>1.4644351464435206</v>
      </c>
      <c r="W63" s="115">
        <f t="shared" si="278"/>
        <v>4.7619047619047654</v>
      </c>
      <c r="X63" s="115" t="s">
        <v>282</v>
      </c>
      <c r="Y63" s="115">
        <f t="shared" si="278"/>
        <v>0</v>
      </c>
      <c r="Z63" s="115">
        <f t="shared" si="278"/>
        <v>33.333333333333329</v>
      </c>
      <c r="AA63" s="115">
        <f t="shared" si="278"/>
        <v>0</v>
      </c>
      <c r="AB63" s="115" t="s">
        <v>282</v>
      </c>
      <c r="AC63" s="115">
        <f t="shared" si="278"/>
        <v>19.999999999999989</v>
      </c>
      <c r="AD63" s="115">
        <f t="shared" si="278"/>
        <v>1.6759776536312692</v>
      </c>
      <c r="AE63" s="115">
        <f t="shared" si="278"/>
        <v>6.936416184971093</v>
      </c>
      <c r="AF63" s="115" t="s">
        <v>282</v>
      </c>
      <c r="AG63" s="115">
        <f t="shared" si="278"/>
        <v>1.8518518518518534</v>
      </c>
      <c r="AH63" s="115">
        <f t="shared" si="278"/>
        <v>1.1695906432748537</v>
      </c>
      <c r="AI63" s="115">
        <f t="shared" si="278"/>
        <v>2.5641025641025665</v>
      </c>
      <c r="AJ63" s="115">
        <f t="shared" si="278"/>
        <v>4.5454545454545494</v>
      </c>
      <c r="AK63" s="115">
        <f t="shared" si="278"/>
        <v>18.181818181818176</v>
      </c>
      <c r="AL63" s="115">
        <f t="shared" si="278"/>
        <v>6.1224489795918391</v>
      </c>
      <c r="AM63" s="115">
        <f t="shared" si="278"/>
        <v>2.2692889561270806</v>
      </c>
      <c r="AN63" s="115">
        <f t="shared" si="278"/>
        <v>12.08053691275167</v>
      </c>
      <c r="AO63" s="115">
        <f t="shared" si="278"/>
        <v>7.6923076923076925</v>
      </c>
      <c r="AP63" s="115">
        <f t="shared" si="278"/>
        <v>4.8780487804877986</v>
      </c>
      <c r="AQ63" s="115">
        <f t="shared" si="278"/>
        <v>4.5454545454545556</v>
      </c>
      <c r="AR63" s="115" t="s">
        <v>282</v>
      </c>
      <c r="AS63" s="115">
        <f t="shared" si="278"/>
        <v>14.285714285714285</v>
      </c>
      <c r="AT63" s="115">
        <f t="shared" si="278"/>
        <v>33.333333333333329</v>
      </c>
      <c r="AU63" s="115">
        <f t="shared" si="278"/>
        <v>7.1428571428571344</v>
      </c>
      <c r="AV63" s="115">
        <f t="shared" si="278"/>
        <v>50</v>
      </c>
      <c r="AW63" s="115">
        <f t="shared" si="278"/>
        <v>10.714285714285708</v>
      </c>
      <c r="AX63" s="90">
        <f t="shared" si="278"/>
        <v>21.249999999999993</v>
      </c>
      <c r="AY63" s="115">
        <f t="shared" si="278"/>
        <v>6.1728395061728394</v>
      </c>
      <c r="AZ63" s="115" t="s">
        <v>282</v>
      </c>
      <c r="BA63" s="115">
        <f t="shared" si="278"/>
        <v>33.333333333333329</v>
      </c>
      <c r="BB63" s="115" t="s">
        <v>282</v>
      </c>
      <c r="BC63" s="115">
        <f t="shared" si="278"/>
        <v>8.0459770114942657</v>
      </c>
      <c r="BD63" s="115">
        <f t="shared" si="278"/>
        <v>8.333333333333341</v>
      </c>
      <c r="BE63" s="115">
        <f t="shared" si="278"/>
        <v>0</v>
      </c>
      <c r="BF63" s="115" t="s">
        <v>282</v>
      </c>
      <c r="BG63" s="115">
        <f t="shared" si="278"/>
        <v>0</v>
      </c>
      <c r="BH63" s="115">
        <f t="shared" si="278"/>
        <v>5.1282051282051277</v>
      </c>
      <c r="BI63" s="90">
        <f t="shared" si="278"/>
        <v>33.333333333333329</v>
      </c>
      <c r="BJ63" s="115">
        <f t="shared" si="278"/>
        <v>3.3003300330033034</v>
      </c>
      <c r="BK63" s="115">
        <f t="shared" si="278"/>
        <v>0</v>
      </c>
      <c r="BL63" s="115">
        <f t="shared" si="278"/>
        <v>1.0928961748633841</v>
      </c>
      <c r="BM63" s="90">
        <f t="shared" si="278"/>
        <v>17.64705882352942</v>
      </c>
    </row>
    <row r="64" spans="1:65" s="4" customFormat="1">
      <c r="A64" s="82" t="s">
        <v>211</v>
      </c>
      <c r="B64" s="71" t="s">
        <v>182</v>
      </c>
      <c r="C64" s="80">
        <v>2.5999999999999999E-2</v>
      </c>
      <c r="D64" s="80">
        <v>1.06</v>
      </c>
      <c r="E64" s="80">
        <v>4</v>
      </c>
      <c r="F64" s="80" t="s">
        <v>335</v>
      </c>
      <c r="G64" s="80">
        <v>10</v>
      </c>
      <c r="H64" s="80">
        <v>62.6</v>
      </c>
      <c r="I64" s="80">
        <v>0.3</v>
      </c>
      <c r="J64" s="80">
        <v>0.08</v>
      </c>
      <c r="K64" s="80">
        <v>0.64</v>
      </c>
      <c r="L64" s="80">
        <v>7.0000000000000007E-2</v>
      </c>
      <c r="M64" s="80">
        <v>46.3</v>
      </c>
      <c r="N64" s="80">
        <v>9.1999999999999993</v>
      </c>
      <c r="O64" s="80">
        <v>77</v>
      </c>
      <c r="P64" s="80">
        <v>1.04</v>
      </c>
      <c r="Q64" s="80">
        <v>19.600000000000001</v>
      </c>
      <c r="R64" s="80">
        <v>1.6</v>
      </c>
      <c r="S64" s="80">
        <v>0.7</v>
      </c>
      <c r="T64" s="80">
        <v>0.7</v>
      </c>
      <c r="U64" s="80">
        <v>2.1</v>
      </c>
      <c r="V64" s="80">
        <v>4.2699999999999996</v>
      </c>
      <c r="W64" s="80">
        <v>2.4</v>
      </c>
      <c r="X64" s="80" t="s">
        <v>412</v>
      </c>
      <c r="Y64" s="80">
        <v>0.4</v>
      </c>
      <c r="Z64" s="80">
        <v>90</v>
      </c>
      <c r="AA64" s="80">
        <v>0.3</v>
      </c>
      <c r="AB64" s="80" t="s">
        <v>413</v>
      </c>
      <c r="AC64" s="80">
        <v>0.23</v>
      </c>
      <c r="AD64" s="80">
        <v>24.6</v>
      </c>
      <c r="AE64" s="80">
        <v>20.9</v>
      </c>
      <c r="AF64" s="80" t="s">
        <v>412</v>
      </c>
      <c r="AG64" s="80">
        <v>1.04</v>
      </c>
      <c r="AH64" s="80">
        <v>294</v>
      </c>
      <c r="AI64" s="80">
        <v>0.16</v>
      </c>
      <c r="AJ64" s="80">
        <v>6.4000000000000001E-2</v>
      </c>
      <c r="AK64" s="80">
        <v>0.5</v>
      </c>
      <c r="AL64" s="80">
        <v>21.1</v>
      </c>
      <c r="AM64" s="80">
        <v>94.6</v>
      </c>
      <c r="AN64" s="80">
        <v>8.3000000000000004E-2</v>
      </c>
      <c r="AO64" s="80">
        <v>3.2</v>
      </c>
      <c r="AP64" s="80">
        <v>5.4</v>
      </c>
      <c r="AQ64" s="80">
        <v>18.3</v>
      </c>
      <c r="AR64" s="80" t="s">
        <v>414</v>
      </c>
      <c r="AS64" s="80">
        <v>2E-3</v>
      </c>
      <c r="AT64" s="80">
        <v>0.05</v>
      </c>
      <c r="AU64" s="80">
        <v>3.8</v>
      </c>
      <c r="AV64" s="80" t="s">
        <v>412</v>
      </c>
      <c r="AW64" s="80">
        <v>2.9</v>
      </c>
      <c r="AX64" s="80">
        <v>0.71</v>
      </c>
      <c r="AY64" s="80">
        <v>31.3</v>
      </c>
      <c r="AZ64" s="80" t="s">
        <v>415</v>
      </c>
      <c r="BA64" s="80">
        <v>0.3</v>
      </c>
      <c r="BB64" s="80">
        <v>0.02</v>
      </c>
      <c r="BC64" s="80">
        <v>7</v>
      </c>
      <c r="BD64" s="80">
        <v>0.15</v>
      </c>
      <c r="BE64" s="80">
        <v>0.18</v>
      </c>
      <c r="BF64" s="80">
        <v>0.1</v>
      </c>
      <c r="BG64" s="80">
        <v>0.7</v>
      </c>
      <c r="BH64" s="80">
        <v>36</v>
      </c>
      <c r="BI64" s="80">
        <v>0.2</v>
      </c>
      <c r="BJ64" s="80">
        <v>7.53</v>
      </c>
      <c r="BK64" s="80">
        <v>0.7</v>
      </c>
      <c r="BL64" s="80">
        <v>34.299999999999997</v>
      </c>
      <c r="BM64" s="80">
        <v>12.7</v>
      </c>
    </row>
    <row r="65" spans="1:66" s="4" customFormat="1">
      <c r="A65" s="79" t="s">
        <v>344</v>
      </c>
      <c r="B65" s="71" t="s">
        <v>349</v>
      </c>
      <c r="C65" s="109">
        <v>2.7E-2</v>
      </c>
      <c r="D65" s="109">
        <v>0.96</v>
      </c>
      <c r="E65" s="109">
        <v>4.5</v>
      </c>
      <c r="F65" s="109">
        <v>5</v>
      </c>
      <c r="G65" s="109">
        <v>10</v>
      </c>
      <c r="H65" s="109">
        <v>61.9</v>
      </c>
      <c r="I65" s="109">
        <v>0.3</v>
      </c>
      <c r="J65" s="109">
        <v>0.08</v>
      </c>
      <c r="K65" s="109">
        <v>0.68</v>
      </c>
      <c r="L65" s="109">
        <v>0.08</v>
      </c>
      <c r="M65" s="109">
        <v>45.3</v>
      </c>
      <c r="N65" s="109">
        <v>8.9</v>
      </c>
      <c r="O65" s="109">
        <v>70</v>
      </c>
      <c r="P65" s="109">
        <v>1.03</v>
      </c>
      <c r="Q65" s="109">
        <v>19.100000000000001</v>
      </c>
      <c r="R65" s="109">
        <v>1.4</v>
      </c>
      <c r="S65" s="109">
        <v>0.6</v>
      </c>
      <c r="T65" s="109">
        <v>0.6</v>
      </c>
      <c r="U65" s="109">
        <v>2.0299999999999998</v>
      </c>
      <c r="V65" s="109">
        <v>4.16</v>
      </c>
      <c r="W65" s="109">
        <v>2.4</v>
      </c>
      <c r="X65" s="109" t="s">
        <v>412</v>
      </c>
      <c r="Y65" s="109">
        <v>0.2</v>
      </c>
      <c r="Z65" s="109">
        <v>10</v>
      </c>
      <c r="AA65" s="109">
        <v>0.3</v>
      </c>
      <c r="AB65" s="109">
        <v>0.02</v>
      </c>
      <c r="AC65" s="109">
        <v>0.2</v>
      </c>
      <c r="AD65" s="109">
        <v>23.4</v>
      </c>
      <c r="AE65" s="109">
        <v>20</v>
      </c>
      <c r="AF65" s="109" t="s">
        <v>412</v>
      </c>
      <c r="AG65" s="109">
        <v>1.03</v>
      </c>
      <c r="AH65" s="109">
        <v>297</v>
      </c>
      <c r="AI65" s="109">
        <v>0.15</v>
      </c>
      <c r="AJ65" s="109">
        <v>6.0999999999999999E-2</v>
      </c>
      <c r="AK65" s="109">
        <v>0.4</v>
      </c>
      <c r="AL65" s="109">
        <v>19.2</v>
      </c>
      <c r="AM65" s="109">
        <v>90.5</v>
      </c>
      <c r="AN65" s="109">
        <v>9.0999999999999998E-2</v>
      </c>
      <c r="AO65" s="109">
        <v>3.3</v>
      </c>
      <c r="AP65" s="109">
        <v>5.6</v>
      </c>
      <c r="AQ65" s="109">
        <v>19</v>
      </c>
      <c r="AR65" s="109">
        <v>3.0000000000000001E-3</v>
      </c>
      <c r="AS65" s="109">
        <v>3.0000000000000001E-3</v>
      </c>
      <c r="AT65" s="109">
        <v>7.0000000000000007E-2</v>
      </c>
      <c r="AU65" s="109">
        <v>3.8</v>
      </c>
      <c r="AV65" s="109" t="s">
        <v>412</v>
      </c>
      <c r="AW65" s="109">
        <v>2.9</v>
      </c>
      <c r="AX65" s="109">
        <v>0.68</v>
      </c>
      <c r="AY65" s="109">
        <v>31.3</v>
      </c>
      <c r="AZ65" s="109" t="s">
        <v>415</v>
      </c>
      <c r="BA65" s="109">
        <v>0.3</v>
      </c>
      <c r="BB65" s="109">
        <v>0.02</v>
      </c>
      <c r="BC65" s="109">
        <v>6.6</v>
      </c>
      <c r="BD65" s="109">
        <v>0.14000000000000001</v>
      </c>
      <c r="BE65" s="109">
        <v>0.19</v>
      </c>
      <c r="BF65" s="109" t="s">
        <v>412</v>
      </c>
      <c r="BG65" s="109">
        <v>0.7</v>
      </c>
      <c r="BH65" s="109">
        <v>34</v>
      </c>
      <c r="BI65" s="109">
        <v>0.2</v>
      </c>
      <c r="BJ65" s="109">
        <v>7.31</v>
      </c>
      <c r="BK65" s="109">
        <v>0.6</v>
      </c>
      <c r="BL65" s="109">
        <v>33.799999999999997</v>
      </c>
      <c r="BM65" s="109">
        <v>7.6</v>
      </c>
    </row>
    <row r="66" spans="1:66" s="114" customFormat="1">
      <c r="A66" s="112"/>
      <c r="B66" s="149" t="s">
        <v>333</v>
      </c>
      <c r="C66" s="115">
        <f>(ABS((C64-C65)/C65))*100</f>
        <v>3.7037037037037068</v>
      </c>
      <c r="D66" s="115">
        <f t="shared" ref="D66:BM66" si="279">(ABS((D64-D65)/D65))*100</f>
        <v>10.416666666666677</v>
      </c>
      <c r="E66" s="115">
        <f t="shared" si="279"/>
        <v>11.111111111111111</v>
      </c>
      <c r="F66" s="115" t="s">
        <v>282</v>
      </c>
      <c r="G66" s="115">
        <f t="shared" si="279"/>
        <v>0</v>
      </c>
      <c r="H66" s="115">
        <f t="shared" si="279"/>
        <v>1.1308562197092131</v>
      </c>
      <c r="I66" s="115">
        <f t="shared" si="279"/>
        <v>0</v>
      </c>
      <c r="J66" s="115">
        <f t="shared" si="279"/>
        <v>0</v>
      </c>
      <c r="K66" s="115">
        <f t="shared" si="279"/>
        <v>5.8823529411764754</v>
      </c>
      <c r="L66" s="115">
        <f t="shared" si="279"/>
        <v>12.499999999999993</v>
      </c>
      <c r="M66" s="115">
        <f t="shared" si="279"/>
        <v>2.2075055187637971</v>
      </c>
      <c r="N66" s="115">
        <f t="shared" si="279"/>
        <v>3.3707865168539208</v>
      </c>
      <c r="O66" s="115">
        <f t="shared" si="279"/>
        <v>10</v>
      </c>
      <c r="P66" s="115">
        <f t="shared" si="279"/>
        <v>0.97087378640776778</v>
      </c>
      <c r="Q66" s="115">
        <f t="shared" si="279"/>
        <v>2.6178010471204183</v>
      </c>
      <c r="R66" s="115">
        <f t="shared" si="279"/>
        <v>14.285714285714299</v>
      </c>
      <c r="S66" s="115">
        <f t="shared" si="279"/>
        <v>16.666666666666664</v>
      </c>
      <c r="T66" s="115">
        <f t="shared" si="279"/>
        <v>16.666666666666664</v>
      </c>
      <c r="U66" s="115">
        <f t="shared" si="279"/>
        <v>3.44827586206898</v>
      </c>
      <c r="V66" s="115">
        <f t="shared" si="279"/>
        <v>2.6442307692307554</v>
      </c>
      <c r="W66" s="115">
        <f t="shared" si="279"/>
        <v>0</v>
      </c>
      <c r="X66" s="115"/>
      <c r="Y66" s="115">
        <f t="shared" si="279"/>
        <v>100</v>
      </c>
      <c r="Z66" s="90">
        <f t="shared" si="279"/>
        <v>800</v>
      </c>
      <c r="AA66" s="115">
        <f t="shared" si="279"/>
        <v>0</v>
      </c>
      <c r="AB66" s="115" t="s">
        <v>282</v>
      </c>
      <c r="AC66" s="115">
        <f t="shared" si="279"/>
        <v>15</v>
      </c>
      <c r="AD66" s="115">
        <f t="shared" si="279"/>
        <v>5.1282051282051402</v>
      </c>
      <c r="AE66" s="115">
        <f t="shared" si="279"/>
        <v>4.4999999999999929</v>
      </c>
      <c r="AF66" s="115" t="s">
        <v>282</v>
      </c>
      <c r="AG66" s="115">
        <f t="shared" si="279"/>
        <v>0.97087378640776778</v>
      </c>
      <c r="AH66" s="115">
        <f t="shared" si="279"/>
        <v>1.0101010101010102</v>
      </c>
      <c r="AI66" s="115">
        <f t="shared" si="279"/>
        <v>6.6666666666666732</v>
      </c>
      <c r="AJ66" s="115">
        <f t="shared" si="279"/>
        <v>4.9180327868852505</v>
      </c>
      <c r="AK66" s="115">
        <f t="shared" si="279"/>
        <v>24.999999999999993</v>
      </c>
      <c r="AL66" s="115">
        <f t="shared" si="279"/>
        <v>9.8958333333333446</v>
      </c>
      <c r="AM66" s="115">
        <f t="shared" si="279"/>
        <v>4.530386740331485</v>
      </c>
      <c r="AN66" s="115">
        <f t="shared" si="279"/>
        <v>8.7912087912087831</v>
      </c>
      <c r="AO66" s="115">
        <f t="shared" si="279"/>
        <v>3.0303030303030196</v>
      </c>
      <c r="AP66" s="115">
        <f t="shared" si="279"/>
        <v>3.5714285714285587</v>
      </c>
      <c r="AQ66" s="115">
        <f t="shared" si="279"/>
        <v>3.6842105263157858</v>
      </c>
      <c r="AR66" s="115" t="s">
        <v>282</v>
      </c>
      <c r="AS66" s="115">
        <f t="shared" si="279"/>
        <v>33.333333333333329</v>
      </c>
      <c r="AT66" s="115">
        <f t="shared" si="279"/>
        <v>28.571428571428577</v>
      </c>
      <c r="AU66" s="115">
        <f t="shared" si="279"/>
        <v>0</v>
      </c>
      <c r="AV66" s="115" t="s">
        <v>282</v>
      </c>
      <c r="AW66" s="115">
        <f t="shared" si="279"/>
        <v>0</v>
      </c>
      <c r="AX66" s="115">
        <f t="shared" si="279"/>
        <v>4.4117647058823399</v>
      </c>
      <c r="AY66" s="115">
        <f t="shared" si="279"/>
        <v>0</v>
      </c>
      <c r="AZ66" s="115" t="s">
        <v>282</v>
      </c>
      <c r="BA66" s="115">
        <f t="shared" si="279"/>
        <v>0</v>
      </c>
      <c r="BB66" s="115">
        <f t="shared" si="279"/>
        <v>0</v>
      </c>
      <c r="BC66" s="115">
        <f t="shared" si="279"/>
        <v>6.0606060606060659</v>
      </c>
      <c r="BD66" s="115">
        <f t="shared" si="279"/>
        <v>7.1428571428571281</v>
      </c>
      <c r="BE66" s="115">
        <f t="shared" si="279"/>
        <v>5.2631578947368469</v>
      </c>
      <c r="BF66" s="115" t="s">
        <v>282</v>
      </c>
      <c r="BG66" s="115">
        <f t="shared" si="279"/>
        <v>0</v>
      </c>
      <c r="BH66" s="115">
        <f t="shared" si="279"/>
        <v>5.8823529411764701</v>
      </c>
      <c r="BI66" s="115">
        <f t="shared" si="279"/>
        <v>0</v>
      </c>
      <c r="BJ66" s="115">
        <f t="shared" si="279"/>
        <v>3.0095759233926218</v>
      </c>
      <c r="BK66" s="115">
        <f t="shared" si="279"/>
        <v>16.666666666666664</v>
      </c>
      <c r="BL66" s="115">
        <f t="shared" si="279"/>
        <v>1.4792899408284024</v>
      </c>
      <c r="BM66" s="90">
        <f t="shared" si="279"/>
        <v>67.10526315789474</v>
      </c>
    </row>
    <row r="67" spans="1:66">
      <c r="A67" s="79" t="s">
        <v>345</v>
      </c>
      <c r="B67" s="65" t="s">
        <v>109</v>
      </c>
      <c r="C67" s="80"/>
      <c r="D67" s="80">
        <v>5.73</v>
      </c>
      <c r="E67" s="80">
        <v>5</v>
      </c>
      <c r="F67" s="80">
        <v>15.7</v>
      </c>
      <c r="G67" s="80"/>
      <c r="H67" s="80">
        <v>74.8</v>
      </c>
      <c r="I67" s="80"/>
      <c r="J67" s="80">
        <v>0.26</v>
      </c>
      <c r="K67" s="80">
        <v>0.1</v>
      </c>
      <c r="L67" s="80"/>
      <c r="M67" s="80">
        <v>26.5</v>
      </c>
      <c r="N67" s="80">
        <v>26.6</v>
      </c>
      <c r="O67" s="80">
        <v>427</v>
      </c>
      <c r="P67" s="80"/>
      <c r="Q67" s="80">
        <v>341</v>
      </c>
      <c r="R67" s="80"/>
      <c r="S67" s="80"/>
      <c r="T67" s="80"/>
      <c r="U67" s="80">
        <v>13.4</v>
      </c>
      <c r="V67" s="80">
        <v>16.399999999999999</v>
      </c>
      <c r="W67" s="80"/>
      <c r="X67" s="80"/>
      <c r="Y67" s="80"/>
      <c r="Z67" s="80"/>
      <c r="AA67" s="80"/>
      <c r="AB67" s="80">
        <v>0.08</v>
      </c>
      <c r="AC67" s="80">
        <v>0.11</v>
      </c>
      <c r="AD67" s="80">
        <v>11.1</v>
      </c>
      <c r="AE67" s="80">
        <v>16.100000000000001</v>
      </c>
      <c r="AF67" s="80"/>
      <c r="AG67" s="80">
        <v>0.16</v>
      </c>
      <c r="AH67" s="80">
        <v>418</v>
      </c>
      <c r="AI67" s="80"/>
      <c r="AJ67" s="80">
        <v>3.5000000000000003E-2</v>
      </c>
      <c r="AK67" s="80"/>
      <c r="AL67" s="80"/>
      <c r="AM67" s="80">
        <v>192</v>
      </c>
      <c r="AN67" s="80">
        <v>3.4000000000000002E-2</v>
      </c>
      <c r="AO67" s="80">
        <v>17.7</v>
      </c>
      <c r="AP67" s="80"/>
      <c r="AQ67" s="80">
        <v>21.4</v>
      </c>
      <c r="AR67" s="80"/>
      <c r="AS67" s="80">
        <v>4.1000000000000002E-2</v>
      </c>
      <c r="AT67" s="80"/>
      <c r="AU67" s="80">
        <v>34.5</v>
      </c>
      <c r="AV67" s="80"/>
      <c r="AW67" s="80"/>
      <c r="AX67" s="80">
        <v>1.8</v>
      </c>
      <c r="AY67" s="80">
        <v>12.4</v>
      </c>
      <c r="AZ67" s="80"/>
      <c r="BA67" s="80"/>
      <c r="BB67" s="80"/>
      <c r="BC67" s="80">
        <v>10.8</v>
      </c>
      <c r="BD67" s="80"/>
      <c r="BE67" s="80"/>
      <c r="BF67" s="80"/>
      <c r="BG67" s="80">
        <v>1.5</v>
      </c>
      <c r="BH67" s="80">
        <v>162</v>
      </c>
      <c r="BI67" s="80"/>
      <c r="BJ67" s="80">
        <v>4.28</v>
      </c>
      <c r="BK67" s="80"/>
      <c r="BL67" s="80">
        <v>35.799999999999997</v>
      </c>
      <c r="BM67" s="80"/>
    </row>
    <row r="68" spans="1:66">
      <c r="A68" s="79" t="s">
        <v>346</v>
      </c>
      <c r="B68" s="65" t="s">
        <v>110</v>
      </c>
      <c r="C68" s="80"/>
      <c r="D68" s="80">
        <v>4.8600000000000003</v>
      </c>
      <c r="E68" s="80">
        <v>6.5</v>
      </c>
      <c r="F68" s="80">
        <v>21</v>
      </c>
      <c r="G68" s="80"/>
      <c r="H68" s="80">
        <v>80</v>
      </c>
      <c r="I68" s="80"/>
      <c r="J68" s="80">
        <v>0.3</v>
      </c>
      <c r="K68" s="80">
        <v>0.09</v>
      </c>
      <c r="L68" s="80"/>
      <c r="M68" s="80">
        <v>24.8</v>
      </c>
      <c r="N68" s="80">
        <v>26.2</v>
      </c>
      <c r="O68" s="80">
        <v>467</v>
      </c>
      <c r="P68" s="80"/>
      <c r="Q68" s="80">
        <v>345</v>
      </c>
      <c r="R68" s="80"/>
      <c r="S68" s="80"/>
      <c r="T68" s="80"/>
      <c r="U68" s="80">
        <v>13.65</v>
      </c>
      <c r="V68" s="80">
        <v>17.899999999999999</v>
      </c>
      <c r="W68" s="80"/>
      <c r="X68" s="80"/>
      <c r="Y68" s="80"/>
      <c r="Z68" s="80"/>
      <c r="AA68" s="80"/>
      <c r="AB68" s="80">
        <v>8.5000000000000006E-2</v>
      </c>
      <c r="AC68" s="80">
        <v>9.7000000000000003E-2</v>
      </c>
      <c r="AD68" s="80">
        <v>9.9600000000000009</v>
      </c>
      <c r="AE68" s="80">
        <v>11.9</v>
      </c>
      <c r="AF68" s="80"/>
      <c r="AG68" s="80">
        <v>0.14399999999999999</v>
      </c>
      <c r="AH68" s="80">
        <v>400</v>
      </c>
      <c r="AI68" s="80"/>
      <c r="AJ68" s="80">
        <v>3.1E-2</v>
      </c>
      <c r="AK68" s="80"/>
      <c r="AL68" s="80"/>
      <c r="AM68" s="80">
        <v>176</v>
      </c>
      <c r="AN68" s="80">
        <v>3.5000000000000003E-2</v>
      </c>
      <c r="AO68" s="80">
        <v>17</v>
      </c>
      <c r="AP68" s="80"/>
      <c r="AQ68" s="80">
        <v>20.9</v>
      </c>
      <c r="AR68" s="80"/>
      <c r="AS68" s="80">
        <v>4.4999999999999998E-2</v>
      </c>
      <c r="AT68" s="80"/>
      <c r="AU68" s="80">
        <v>41.5</v>
      </c>
      <c r="AV68" s="80"/>
      <c r="AW68" s="80"/>
      <c r="AX68" s="80">
        <v>1.95</v>
      </c>
      <c r="AY68" s="80">
        <v>11</v>
      </c>
      <c r="AZ68" s="80"/>
      <c r="BA68" s="80"/>
      <c r="BB68" s="80"/>
      <c r="BC68" s="80">
        <v>11.3</v>
      </c>
      <c r="BD68" s="80"/>
      <c r="BE68" s="80"/>
      <c r="BF68" s="80"/>
      <c r="BG68" s="80">
        <v>1.64</v>
      </c>
      <c r="BH68" s="80">
        <v>201</v>
      </c>
      <c r="BI68" s="80"/>
      <c r="BJ68" s="80">
        <v>5.08</v>
      </c>
      <c r="BK68" s="80"/>
      <c r="BL68" s="80">
        <v>30.6</v>
      </c>
      <c r="BM68" s="80"/>
    </row>
    <row r="69" spans="1:66">
      <c r="A69" s="79"/>
      <c r="B69" s="149" t="s">
        <v>333</v>
      </c>
      <c r="C69" s="80"/>
      <c r="D69" s="90">
        <f>(ABS((D67-D68)/D68))*100</f>
        <v>17.901234567901238</v>
      </c>
      <c r="E69" s="90">
        <f t="shared" ref="E69:BL69" si="280">(ABS((E67-E68)/E68))*100</f>
        <v>23.076923076923077</v>
      </c>
      <c r="F69" s="90">
        <f t="shared" si="280"/>
        <v>25.238095238095244</v>
      </c>
      <c r="G69" s="90" t="s">
        <v>285</v>
      </c>
      <c r="H69" s="87">
        <f t="shared" si="280"/>
        <v>6.5000000000000027</v>
      </c>
      <c r="I69" s="90" t="s">
        <v>285</v>
      </c>
      <c r="J69" s="87">
        <f t="shared" si="280"/>
        <v>13.333333333333327</v>
      </c>
      <c r="K69" s="87">
        <f t="shared" si="280"/>
        <v>11.111111111111121</v>
      </c>
      <c r="L69" s="90" t="s">
        <v>285</v>
      </c>
      <c r="M69" s="87">
        <f t="shared" si="280"/>
        <v>6.8548387096774164</v>
      </c>
      <c r="N69" s="87">
        <f t="shared" si="280"/>
        <v>1.5267175572519165</v>
      </c>
      <c r="O69" s="87">
        <f t="shared" si="280"/>
        <v>8.5653104925053523</v>
      </c>
      <c r="P69" s="90" t="s">
        <v>285</v>
      </c>
      <c r="Q69" s="87">
        <f t="shared" si="280"/>
        <v>1.1594202898550725</v>
      </c>
      <c r="R69" s="90" t="s">
        <v>285</v>
      </c>
      <c r="S69" s="90" t="s">
        <v>285</v>
      </c>
      <c r="T69" s="90" t="s">
        <v>285</v>
      </c>
      <c r="U69" s="87">
        <f t="shared" si="280"/>
        <v>1.8315018315018317</v>
      </c>
      <c r="V69" s="87">
        <f t="shared" si="280"/>
        <v>8.3798882681564262</v>
      </c>
      <c r="W69" s="90" t="s">
        <v>285</v>
      </c>
      <c r="X69" s="90"/>
      <c r="Y69" s="90"/>
      <c r="Z69" s="90"/>
      <c r="AA69" s="90"/>
      <c r="AB69" s="87">
        <f t="shared" si="280"/>
        <v>5.8823529411764754</v>
      </c>
      <c r="AC69" s="87">
        <f t="shared" si="280"/>
        <v>13.4020618556701</v>
      </c>
      <c r="AD69" s="90">
        <f t="shared" si="280"/>
        <v>11.445783132530106</v>
      </c>
      <c r="AE69" s="90">
        <f t="shared" si="280"/>
        <v>35.294117647058833</v>
      </c>
      <c r="AF69" s="90" t="s">
        <v>285</v>
      </c>
      <c r="AG69" s="90">
        <f t="shared" si="280"/>
        <v>11.111111111111121</v>
      </c>
      <c r="AH69" s="87">
        <f t="shared" si="280"/>
        <v>4.5</v>
      </c>
      <c r="AI69" s="90" t="s">
        <v>285</v>
      </c>
      <c r="AJ69" s="90">
        <f t="shared" si="280"/>
        <v>12.903225806451623</v>
      </c>
      <c r="AK69" s="90" t="s">
        <v>285</v>
      </c>
      <c r="AL69" s="90" t="s">
        <v>285</v>
      </c>
      <c r="AM69" s="87">
        <f t="shared" si="280"/>
        <v>9.0909090909090917</v>
      </c>
      <c r="AN69" s="87">
        <f t="shared" si="280"/>
        <v>2.8571428571428594</v>
      </c>
      <c r="AO69" s="87">
        <f t="shared" si="280"/>
        <v>4.1176470588235254</v>
      </c>
      <c r="AP69" s="87" t="s">
        <v>285</v>
      </c>
      <c r="AQ69" s="87">
        <f t="shared" si="280"/>
        <v>2.3923444976076556</v>
      </c>
      <c r="AR69" s="87" t="s">
        <v>285</v>
      </c>
      <c r="AS69" s="87">
        <f t="shared" si="280"/>
        <v>8.8888888888888822</v>
      </c>
      <c r="AT69" s="90" t="s">
        <v>285</v>
      </c>
      <c r="AU69" s="87">
        <f t="shared" si="280"/>
        <v>16.867469879518072</v>
      </c>
      <c r="AV69" s="90" t="s">
        <v>285</v>
      </c>
      <c r="AW69" s="90" t="s">
        <v>285</v>
      </c>
      <c r="AX69" s="87">
        <f t="shared" si="280"/>
        <v>7.692307692307689</v>
      </c>
      <c r="AY69" s="87">
        <f t="shared" si="280"/>
        <v>12.727272727272732</v>
      </c>
      <c r="AZ69" s="87" t="s">
        <v>285</v>
      </c>
      <c r="BA69" s="87" t="s">
        <v>285</v>
      </c>
      <c r="BB69" s="87" t="s">
        <v>285</v>
      </c>
      <c r="BC69" s="87">
        <f t="shared" si="280"/>
        <v>4.4247787610619467</v>
      </c>
      <c r="BD69" s="87" t="s">
        <v>285</v>
      </c>
      <c r="BE69" s="87" t="s">
        <v>285</v>
      </c>
      <c r="BF69" s="87" t="s">
        <v>285</v>
      </c>
      <c r="BG69" s="87">
        <f t="shared" si="280"/>
        <v>8.5365853658536537</v>
      </c>
      <c r="BH69" s="90">
        <f t="shared" si="280"/>
        <v>19.402985074626866</v>
      </c>
      <c r="BI69" s="87" t="s">
        <v>285</v>
      </c>
      <c r="BJ69" s="90">
        <f t="shared" si="280"/>
        <v>15.748031496062989</v>
      </c>
      <c r="BK69" s="90" t="s">
        <v>285</v>
      </c>
      <c r="BL69" s="90">
        <f t="shared" si="280"/>
        <v>16.993464052287564</v>
      </c>
      <c r="BM69" s="80"/>
    </row>
    <row r="70" spans="1:66">
      <c r="A70" s="79" t="s">
        <v>356</v>
      </c>
      <c r="B70" s="65" t="s">
        <v>109</v>
      </c>
      <c r="C70" s="80">
        <v>5.88</v>
      </c>
      <c r="D70" s="80">
        <v>1.1499999999999999</v>
      </c>
      <c r="E70" s="80">
        <v>201</v>
      </c>
      <c r="F70" s="80"/>
      <c r="G70" s="80"/>
      <c r="H70" s="80"/>
      <c r="I70" s="80"/>
      <c r="J70" s="80">
        <v>3.06</v>
      </c>
      <c r="K70" s="80">
        <v>1.54</v>
      </c>
      <c r="L70" s="80">
        <v>26.8</v>
      </c>
      <c r="M70" s="80">
        <v>49.1</v>
      </c>
      <c r="N70" s="80">
        <v>26.3</v>
      </c>
      <c r="O70" s="80">
        <v>24</v>
      </c>
      <c r="P70" s="80">
        <v>2.98</v>
      </c>
      <c r="Q70" s="80">
        <v>231</v>
      </c>
      <c r="R70" s="80"/>
      <c r="S70" s="80"/>
      <c r="T70" s="80"/>
      <c r="U70" s="80">
        <v>6.82</v>
      </c>
      <c r="V70" s="80">
        <v>4.41</v>
      </c>
      <c r="W70" s="80">
        <v>3.3</v>
      </c>
      <c r="X70" s="80"/>
      <c r="Y70" s="80">
        <v>0.8</v>
      </c>
      <c r="Z70" s="80">
        <v>460</v>
      </c>
      <c r="AA70" s="80">
        <v>0.4</v>
      </c>
      <c r="AB70" s="80">
        <v>0.17</v>
      </c>
      <c r="AC70" s="80">
        <v>0.47</v>
      </c>
      <c r="AD70" s="80">
        <v>22.3</v>
      </c>
      <c r="AE70" s="80">
        <v>28.8</v>
      </c>
      <c r="AF70" s="80">
        <v>0.1</v>
      </c>
      <c r="AG70" s="80">
        <v>0.84</v>
      </c>
      <c r="AH70" s="80">
        <v>1600</v>
      </c>
      <c r="AI70" s="80">
        <v>7.63</v>
      </c>
      <c r="AJ70" s="80"/>
      <c r="AK70" s="80"/>
      <c r="AL70" s="80"/>
      <c r="AM70" s="80">
        <v>34.299999999999997</v>
      </c>
      <c r="AN70" s="80">
        <v>8.4000000000000005E-2</v>
      </c>
      <c r="AO70" s="80">
        <v>1160</v>
      </c>
      <c r="AP70" s="80">
        <v>5.7</v>
      </c>
      <c r="AQ70" s="80">
        <v>38.4</v>
      </c>
      <c r="AR70" s="80"/>
      <c r="AS70" s="80">
        <v>6.1310000000000002</v>
      </c>
      <c r="AT70" s="80">
        <v>4.7699999999999996</v>
      </c>
      <c r="AU70" s="80">
        <v>3.1</v>
      </c>
      <c r="AV70" s="80"/>
      <c r="AW70" s="80"/>
      <c r="AX70" s="80"/>
      <c r="AY70" s="80">
        <v>18.8</v>
      </c>
      <c r="AZ70" s="80"/>
      <c r="BA70" s="80"/>
      <c r="BB70" s="80">
        <v>0.21</v>
      </c>
      <c r="BC70" s="80">
        <v>9.6999999999999993</v>
      </c>
      <c r="BD70" s="80">
        <v>0.03</v>
      </c>
      <c r="BE70" s="80">
        <v>4.05</v>
      </c>
      <c r="BF70" s="80"/>
      <c r="BG70" s="80">
        <v>7.5</v>
      </c>
      <c r="BH70" s="80">
        <v>33</v>
      </c>
      <c r="BI70" s="80">
        <v>1.4</v>
      </c>
      <c r="BJ70" s="80">
        <v>11.2</v>
      </c>
      <c r="BK70" s="80"/>
      <c r="BL70" s="80" t="s">
        <v>424</v>
      </c>
      <c r="BM70" s="80">
        <v>21.5</v>
      </c>
    </row>
    <row r="71" spans="1:66">
      <c r="A71" s="79" t="s">
        <v>357</v>
      </c>
      <c r="B71" s="65" t="s">
        <v>110</v>
      </c>
      <c r="C71" s="80">
        <v>6.27</v>
      </c>
      <c r="D71" s="80">
        <v>1.1000000000000001</v>
      </c>
      <c r="E71" s="80">
        <v>205</v>
      </c>
      <c r="F71" s="80"/>
      <c r="G71" s="80"/>
      <c r="H71" s="80"/>
      <c r="I71" s="80"/>
      <c r="J71" s="80">
        <v>3.05</v>
      </c>
      <c r="K71" s="80">
        <v>1.81</v>
      </c>
      <c r="L71" s="80">
        <v>28.8</v>
      </c>
      <c r="M71" s="80">
        <v>54</v>
      </c>
      <c r="N71" s="80">
        <v>27.1</v>
      </c>
      <c r="O71" s="80">
        <v>23.2</v>
      </c>
      <c r="P71" s="80">
        <v>2.96</v>
      </c>
      <c r="Q71" s="80">
        <v>226</v>
      </c>
      <c r="R71" s="80"/>
      <c r="S71" s="80"/>
      <c r="T71" s="80"/>
      <c r="U71" s="80">
        <v>7.27</v>
      </c>
      <c r="V71" s="80">
        <v>4.78</v>
      </c>
      <c r="W71" s="80">
        <v>3.53</v>
      </c>
      <c r="X71" s="80"/>
      <c r="Y71" s="80">
        <v>0.61</v>
      </c>
      <c r="Z71" s="80">
        <v>670</v>
      </c>
      <c r="AA71" s="80">
        <v>0.48</v>
      </c>
      <c r="AB71" s="80">
        <v>0.2</v>
      </c>
      <c r="AC71" s="80">
        <v>0.5</v>
      </c>
      <c r="AD71" s="80">
        <v>26.4</v>
      </c>
      <c r="AE71" s="80">
        <v>29.9</v>
      </c>
      <c r="AF71" s="80">
        <v>0.15</v>
      </c>
      <c r="AG71" s="80">
        <v>0.89200000000000002</v>
      </c>
      <c r="AH71" s="80">
        <v>1630</v>
      </c>
      <c r="AI71" s="80">
        <v>8.25</v>
      </c>
      <c r="AJ71" s="80"/>
      <c r="AK71" s="80"/>
      <c r="AL71" s="80"/>
      <c r="AM71" s="80">
        <v>35.200000000000003</v>
      </c>
      <c r="AN71" s="80">
        <v>8.5999999999999993E-2</v>
      </c>
      <c r="AO71" s="80">
        <v>1300</v>
      </c>
      <c r="AP71" s="80">
        <v>5.93</v>
      </c>
      <c r="AQ71" s="80">
        <v>41.6</v>
      </c>
      <c r="AR71" s="80"/>
      <c r="AS71" s="80">
        <v>6.02</v>
      </c>
      <c r="AT71" s="80">
        <v>4.6900000000000004</v>
      </c>
      <c r="AU71" s="80">
        <v>3.42</v>
      </c>
      <c r="AV71" s="80"/>
      <c r="AW71" s="80"/>
      <c r="AX71" s="80"/>
      <c r="AY71" s="80">
        <v>23.2</v>
      </c>
      <c r="AZ71" s="80"/>
      <c r="BA71" s="80"/>
      <c r="BB71" s="80">
        <v>0.17</v>
      </c>
      <c r="BC71" s="80">
        <v>10.3</v>
      </c>
      <c r="BD71" s="80">
        <v>2.7E-2</v>
      </c>
      <c r="BE71" s="80">
        <v>5.92</v>
      </c>
      <c r="BF71" s="80"/>
      <c r="BG71" s="80">
        <v>8.36</v>
      </c>
      <c r="BH71" s="80">
        <v>33.1</v>
      </c>
      <c r="BI71" s="80">
        <v>1.4</v>
      </c>
      <c r="BJ71" s="80">
        <v>13</v>
      </c>
      <c r="BK71" s="80"/>
      <c r="BL71" s="80">
        <v>16900</v>
      </c>
      <c r="BM71" s="80">
        <v>19</v>
      </c>
    </row>
    <row r="72" spans="1:66">
      <c r="A72" s="79"/>
      <c r="B72" s="149" t="s">
        <v>333</v>
      </c>
      <c r="C72" s="115">
        <f>(ABS((C70-C71)/C71))*100</f>
        <v>6.220095693779899</v>
      </c>
      <c r="D72" s="115">
        <f t="shared" ref="D72:E72" si="281">(ABS((D70-D71)/D71))*100</f>
        <v>4.545454545454529</v>
      </c>
      <c r="E72" s="115">
        <f t="shared" si="281"/>
        <v>1.9512195121951219</v>
      </c>
      <c r="F72" s="83"/>
      <c r="G72" s="80"/>
      <c r="H72" s="87"/>
      <c r="I72" s="87"/>
      <c r="J72" s="115">
        <f t="shared" ref="J72" si="282">(ABS((J70-J71)/J71))*100</f>
        <v>0.32786885245902397</v>
      </c>
      <c r="K72" s="115">
        <f t="shared" ref="K72" si="283">(ABS((K70-K71)/K71))*100</f>
        <v>14.917127071823206</v>
      </c>
      <c r="L72" s="115">
        <f t="shared" ref="L72" si="284">(ABS((L70-L71)/L71))*100</f>
        <v>6.9444444444444446</v>
      </c>
      <c r="M72" s="115">
        <f t="shared" ref="M72" si="285">(ABS((M70-M71)/M71))*100</f>
        <v>9.0740740740740726</v>
      </c>
      <c r="N72" s="115">
        <f t="shared" ref="N72" si="286">(ABS((N70-N71)/N71))*100</f>
        <v>2.9520295202952052</v>
      </c>
      <c r="O72" s="115">
        <f t="shared" ref="O72" si="287">(ABS((O70-O71)/O71))*100</f>
        <v>3.4482758620689689</v>
      </c>
      <c r="P72" s="115">
        <f t="shared" ref="P72" si="288">(ABS((P70-P71)/P71))*100</f>
        <v>0.67567567567567632</v>
      </c>
      <c r="Q72" s="115">
        <f t="shared" ref="Q72" si="289">(ABS((Q70-Q71)/Q71))*100</f>
        <v>2.2123893805309733</v>
      </c>
      <c r="R72" s="87"/>
      <c r="S72" s="87"/>
      <c r="T72" s="87"/>
      <c r="U72" s="115">
        <f t="shared" ref="U72" si="290">(ABS((U70-U71)/U71))*100</f>
        <v>6.1898211829435947</v>
      </c>
      <c r="V72" s="115">
        <f t="shared" ref="V72" si="291">(ABS((V70-V71)/V71))*100</f>
        <v>7.7405857740585793</v>
      </c>
      <c r="W72" s="115">
        <f t="shared" ref="W72" si="292">(ABS((W70-W71)/W71))*100</f>
        <v>6.5155807365439093</v>
      </c>
      <c r="X72" s="115"/>
      <c r="Y72" s="115">
        <f t="shared" ref="Y72" si="293">(ABS((Y70-Y71)/Y71))*100</f>
        <v>31.147540983606568</v>
      </c>
      <c r="Z72" s="90">
        <f t="shared" ref="Z72" si="294">(ABS((Z70-Z71)/Z71))*100</f>
        <v>31.343283582089555</v>
      </c>
      <c r="AA72" s="115">
        <f t="shared" ref="AA72" si="295">(ABS((AA70-AA71)/AA71))*100</f>
        <v>16.666666666666661</v>
      </c>
      <c r="AB72" s="115">
        <f t="shared" ref="AB72" si="296">(ABS((AB70-AB71)/AB71))*100</f>
        <v>15</v>
      </c>
      <c r="AC72" s="115">
        <f t="shared" ref="AC72" si="297">(ABS((AC70-AC71)/AC71))*100</f>
        <v>6.0000000000000053</v>
      </c>
      <c r="AD72" s="90">
        <f t="shared" ref="AD72" si="298">(ABS((AD70-AD71)/AD71))*100</f>
        <v>15.530303030303022</v>
      </c>
      <c r="AE72" s="115">
        <f t="shared" ref="AE72" si="299">(ABS((AE70-AE71)/AE71))*100</f>
        <v>3.6789297658862812</v>
      </c>
      <c r="AF72" s="115">
        <f t="shared" ref="AF72" si="300">(ABS((AF70-AF71)/AF71))*100</f>
        <v>33.333333333333329</v>
      </c>
      <c r="AG72" s="115">
        <f t="shared" ref="AG72" si="301">(ABS((AG70-AG71)/AG71))*100</f>
        <v>5.8295964125560591</v>
      </c>
      <c r="AH72" s="115">
        <f t="shared" ref="AH72" si="302">(ABS((AH70-AH71)/AH71))*100</f>
        <v>1.8404907975460123</v>
      </c>
      <c r="AI72" s="115">
        <f t="shared" ref="AI72" si="303">(ABS((AI70-AI71)/AI71))*100</f>
        <v>7.5151515151515165</v>
      </c>
      <c r="AJ72" s="115" t="s">
        <v>285</v>
      </c>
      <c r="AK72" s="115" t="s">
        <v>285</v>
      </c>
      <c r="AL72" s="115" t="s">
        <v>285</v>
      </c>
      <c r="AM72" s="115">
        <f t="shared" ref="AM72" si="304">(ABS((AM70-AM71)/AM71))*100</f>
        <v>2.5568181818181976</v>
      </c>
      <c r="AN72" s="115">
        <f t="shared" ref="AN72" si="305">(ABS((AN70-AN71)/AN71))*100</f>
        <v>2.3255813953488231</v>
      </c>
      <c r="AO72" s="115">
        <f t="shared" ref="AO72" si="306">(ABS((AO70-AO71)/AO71))*100</f>
        <v>10.76923076923077</v>
      </c>
      <c r="AP72" s="115">
        <f t="shared" ref="AP72" si="307">(ABS((AP70-AP71)/AP71))*100</f>
        <v>3.8785834738617124</v>
      </c>
      <c r="AQ72" s="115">
        <f t="shared" ref="AQ72" si="308">(ABS((AQ70-AQ71)/AQ71))*100</f>
        <v>7.6923076923076987</v>
      </c>
      <c r="AR72" s="115" t="s">
        <v>285</v>
      </c>
      <c r="AS72" s="115">
        <f t="shared" ref="AS72" si="309">(ABS((AS70-AS71)/AS71))*100</f>
        <v>1.8438538205980175</v>
      </c>
      <c r="AT72" s="115">
        <f t="shared" ref="AT72" si="310">(ABS((AT70-AT71)/AT71))*100</f>
        <v>1.705756929637509</v>
      </c>
      <c r="AU72" s="115">
        <f t="shared" ref="AU72" si="311">(ABS((AU70-AU71)/AU71))*100</f>
        <v>9.3567251461988263</v>
      </c>
      <c r="AV72" s="115" t="s">
        <v>285</v>
      </c>
      <c r="AW72" s="115" t="s">
        <v>285</v>
      </c>
      <c r="AX72" s="115" t="s">
        <v>285</v>
      </c>
      <c r="AY72" s="115">
        <f t="shared" ref="AY72" si="312">(ABS((AY70-AY71)/AY71))*100</f>
        <v>18.965517241379303</v>
      </c>
      <c r="AZ72" s="115" t="s">
        <v>285</v>
      </c>
      <c r="BA72" s="115" t="s">
        <v>285</v>
      </c>
      <c r="BB72" s="115">
        <f t="shared" ref="BB72" si="313">(ABS((BB70-BB71)/BB71))*100</f>
        <v>23.52941176470587</v>
      </c>
      <c r="BC72" s="115">
        <f t="shared" ref="BC72" si="314">(ABS((BC70-BC71)/BC71))*100</f>
        <v>5.8252427184466153</v>
      </c>
      <c r="BD72" s="115">
        <f t="shared" ref="BD72" si="315">(ABS((BD70-BD71)/BD71))*100</f>
        <v>11.111111111111107</v>
      </c>
      <c r="BE72" s="115">
        <f t="shared" ref="BE72" si="316">(ABS((BE70-BE71)/BE71))*100</f>
        <v>31.587837837837839</v>
      </c>
      <c r="BF72" s="115" t="s">
        <v>285</v>
      </c>
      <c r="BG72" s="115">
        <f t="shared" ref="BG72" si="317">(ABS((BG70-BG71)/BG71))*100</f>
        <v>10.287081339712913</v>
      </c>
      <c r="BH72" s="115">
        <f t="shared" ref="BH72" si="318">(ABS((BH70-BH71)/BH71))*100</f>
        <v>0.30211480362538196</v>
      </c>
      <c r="BI72" s="115">
        <f t="shared" ref="BI72" si="319">(ABS((BI70-BI71)/BI71))*100</f>
        <v>0</v>
      </c>
      <c r="BJ72" s="90">
        <f t="shared" ref="BJ72" si="320">(ABS((BJ70-BJ71)/BJ71))*100</f>
        <v>13.846153846153852</v>
      </c>
      <c r="BK72" s="115" t="s">
        <v>285</v>
      </c>
      <c r="BL72" s="115" t="s">
        <v>282</v>
      </c>
      <c r="BM72" s="115">
        <f t="shared" ref="BM72" si="321">(ABS((BM70-BM71)/BM71))*100</f>
        <v>13.157894736842104</v>
      </c>
      <c r="BN72" s="115" t="s">
        <v>285</v>
      </c>
    </row>
    <row r="73" spans="1:66">
      <c r="A73" s="79" t="s">
        <v>358</v>
      </c>
      <c r="B73" s="65" t="s">
        <v>109</v>
      </c>
      <c r="C73" s="80">
        <v>0.29699999999999999</v>
      </c>
      <c r="D73" s="80">
        <v>1.83</v>
      </c>
      <c r="E73" s="80">
        <v>31.2</v>
      </c>
      <c r="F73" s="80"/>
      <c r="G73" s="80"/>
      <c r="H73" s="80">
        <v>176</v>
      </c>
      <c r="I73" s="80">
        <v>1.1000000000000001</v>
      </c>
      <c r="J73" s="80">
        <v>0.57999999999999996</v>
      </c>
      <c r="K73" s="80">
        <v>1.01</v>
      </c>
      <c r="L73" s="80">
        <v>0.27</v>
      </c>
      <c r="M73" s="80"/>
      <c r="N73" s="80">
        <v>31.7</v>
      </c>
      <c r="O73" s="80">
        <v>53</v>
      </c>
      <c r="P73" s="80"/>
      <c r="Q73" s="80">
        <v>92.9</v>
      </c>
      <c r="R73" s="80">
        <v>2.5</v>
      </c>
      <c r="S73" s="80">
        <v>1.1000000000000001</v>
      </c>
      <c r="T73" s="80">
        <v>0.9</v>
      </c>
      <c r="U73" s="80">
        <v>3.7</v>
      </c>
      <c r="V73" s="80">
        <v>4.6100000000000003</v>
      </c>
      <c r="W73" s="80">
        <v>4.0999999999999996</v>
      </c>
      <c r="X73" s="80"/>
      <c r="Y73" s="80"/>
      <c r="Z73" s="80">
        <v>130</v>
      </c>
      <c r="AA73" s="80">
        <v>0.4</v>
      </c>
      <c r="AB73" s="80">
        <v>0.04</v>
      </c>
      <c r="AC73" s="80">
        <v>0.34</v>
      </c>
      <c r="AD73" s="80"/>
      <c r="AE73" s="80">
        <v>19.8</v>
      </c>
      <c r="AF73" s="80"/>
      <c r="AG73" s="80">
        <v>0.59</v>
      </c>
      <c r="AH73" s="80">
        <v>510</v>
      </c>
      <c r="AI73" s="80">
        <v>0.52</v>
      </c>
      <c r="AJ73" s="80">
        <v>7.6999999999999999E-2</v>
      </c>
      <c r="AK73" s="80"/>
      <c r="AL73" s="80"/>
      <c r="AM73" s="80">
        <v>74.599999999999994</v>
      </c>
      <c r="AN73" s="80">
        <v>4.3999999999999997E-2</v>
      </c>
      <c r="AO73" s="80">
        <v>35.299999999999997</v>
      </c>
      <c r="AP73" s="80"/>
      <c r="AQ73" s="80"/>
      <c r="AR73" s="80"/>
      <c r="AS73" s="80">
        <v>0.12</v>
      </c>
      <c r="AT73" s="80">
        <v>6.6</v>
      </c>
      <c r="AU73" s="80">
        <v>3.6</v>
      </c>
      <c r="AV73" s="80"/>
      <c r="AW73" s="80">
        <v>4.5</v>
      </c>
      <c r="AX73" s="80"/>
      <c r="AY73" s="80">
        <v>16.8</v>
      </c>
      <c r="AZ73" s="80"/>
      <c r="BA73" s="80">
        <v>0.5</v>
      </c>
      <c r="BB73" s="80">
        <v>0.23</v>
      </c>
      <c r="BC73" s="80">
        <v>11.3</v>
      </c>
      <c r="BD73" s="80"/>
      <c r="BE73" s="80">
        <v>0.54</v>
      </c>
      <c r="BF73" s="80"/>
      <c r="BG73" s="80">
        <v>1.3</v>
      </c>
      <c r="BH73" s="80">
        <v>25</v>
      </c>
      <c r="BI73" s="80"/>
      <c r="BJ73" s="80">
        <v>11.6</v>
      </c>
      <c r="BK73" s="80">
        <v>1</v>
      </c>
      <c r="BL73" s="80">
        <v>117</v>
      </c>
      <c r="BM73" s="80"/>
    </row>
    <row r="74" spans="1:66">
      <c r="A74" s="79" t="s">
        <v>359</v>
      </c>
      <c r="B74" s="65" t="s">
        <v>110</v>
      </c>
      <c r="C74" s="80">
        <v>0.28499999999999998</v>
      </c>
      <c r="D74" s="80">
        <v>1.29</v>
      </c>
      <c r="E74" s="80">
        <v>30.8</v>
      </c>
      <c r="F74" s="80"/>
      <c r="G74" s="80"/>
      <c r="H74" s="80">
        <v>175</v>
      </c>
      <c r="I74" s="80">
        <v>1.22</v>
      </c>
      <c r="J74" s="80">
        <v>0.56999999999999995</v>
      </c>
      <c r="K74" s="80">
        <v>1.03</v>
      </c>
      <c r="L74" s="80">
        <v>0.27</v>
      </c>
      <c r="M74" s="80"/>
      <c r="N74" s="80">
        <v>31</v>
      </c>
      <c r="O74" s="80">
        <v>48</v>
      </c>
      <c r="P74" s="80"/>
      <c r="Q74" s="80">
        <v>87</v>
      </c>
      <c r="R74" s="80">
        <v>2.64</v>
      </c>
      <c r="S74" s="80">
        <v>1.29</v>
      </c>
      <c r="T74" s="80">
        <v>0.85</v>
      </c>
      <c r="U74" s="80">
        <v>3.68</v>
      </c>
      <c r="V74" s="80">
        <v>4.92</v>
      </c>
      <c r="W74" s="80">
        <v>3.89</v>
      </c>
      <c r="X74" s="80"/>
      <c r="Y74" s="80"/>
      <c r="Z74" s="80">
        <v>170</v>
      </c>
      <c r="AA74" s="80">
        <v>0.43</v>
      </c>
      <c r="AB74" s="80">
        <v>2.9000000000000001E-2</v>
      </c>
      <c r="AC74" s="80">
        <v>0.28799999999999998</v>
      </c>
      <c r="AD74" s="80"/>
      <c r="AE74" s="80">
        <v>20.100000000000001</v>
      </c>
      <c r="AF74" s="80"/>
      <c r="AG74" s="80">
        <v>0.59299999999999997</v>
      </c>
      <c r="AH74" s="80">
        <v>490</v>
      </c>
      <c r="AI74" s="80">
        <v>0.56999999999999995</v>
      </c>
      <c r="AJ74" s="80">
        <v>7.9000000000000001E-2</v>
      </c>
      <c r="AK74" s="80"/>
      <c r="AL74" s="80"/>
      <c r="AM74" s="80">
        <v>72</v>
      </c>
      <c r="AN74" s="80">
        <v>4.1000000000000002E-2</v>
      </c>
      <c r="AO74" s="80">
        <v>34</v>
      </c>
      <c r="AP74" s="80"/>
      <c r="AQ74" s="80"/>
      <c r="AR74" s="80"/>
      <c r="AS74" s="80">
        <v>0.126</v>
      </c>
      <c r="AT74" s="80">
        <v>7.37</v>
      </c>
      <c r="AU74" s="80">
        <v>3.52</v>
      </c>
      <c r="AV74" s="80"/>
      <c r="AW74" s="80">
        <v>4.41</v>
      </c>
      <c r="AX74" s="80"/>
      <c r="AY74" s="80">
        <v>16.899999999999999</v>
      </c>
      <c r="AZ74" s="80"/>
      <c r="BA74" s="80">
        <v>0.5</v>
      </c>
      <c r="BB74" s="80">
        <v>0.21</v>
      </c>
      <c r="BC74" s="80">
        <v>10.6</v>
      </c>
      <c r="BD74" s="80"/>
      <c r="BE74" s="80">
        <v>0.53</v>
      </c>
      <c r="BF74" s="80"/>
      <c r="BG74" s="80">
        <v>1.28</v>
      </c>
      <c r="BH74" s="80">
        <v>22.8</v>
      </c>
      <c r="BI74" s="80"/>
      <c r="BJ74" s="80">
        <v>12</v>
      </c>
      <c r="BK74" s="80">
        <v>0.99</v>
      </c>
      <c r="BL74" s="80">
        <v>127</v>
      </c>
      <c r="BM74" s="80"/>
    </row>
    <row r="75" spans="1:66">
      <c r="A75" s="79"/>
      <c r="B75" s="149" t="s">
        <v>333</v>
      </c>
      <c r="C75" s="115">
        <f>(ABS((C73-C74)/C74))*100</f>
        <v>4.2105263157894779</v>
      </c>
      <c r="D75" s="90">
        <f t="shared" ref="D75:E75" si="322">(ABS((D73-D74)/D74))*100</f>
        <v>41.860465116279073</v>
      </c>
      <c r="E75" s="115">
        <f t="shared" si="322"/>
        <v>1.298701298701294</v>
      </c>
      <c r="F75" s="83"/>
      <c r="G75" s="80"/>
      <c r="H75" s="87">
        <f t="shared" ref="H75:W75" si="323">(ABS((H73-H74)/H74))*100</f>
        <v>0.5714285714285714</v>
      </c>
      <c r="I75" s="87">
        <f t="shared" si="323"/>
        <v>9.8360655737704814</v>
      </c>
      <c r="J75" s="87">
        <f t="shared" si="323"/>
        <v>1.7543859649122824</v>
      </c>
      <c r="K75" s="87">
        <f t="shared" si="323"/>
        <v>1.9417475728155356</v>
      </c>
      <c r="L75" s="87">
        <f t="shared" si="323"/>
        <v>0</v>
      </c>
      <c r="M75" s="87" t="s">
        <v>285</v>
      </c>
      <c r="N75" s="87">
        <f t="shared" si="323"/>
        <v>2.2580645161290303</v>
      </c>
      <c r="O75" s="87">
        <f t="shared" si="323"/>
        <v>10.416666666666668</v>
      </c>
      <c r="P75" s="87" t="s">
        <v>285</v>
      </c>
      <c r="Q75" s="87">
        <f t="shared" si="323"/>
        <v>6.7816091954023054</v>
      </c>
      <c r="R75" s="87">
        <f t="shared" si="323"/>
        <v>5.3030303030303072</v>
      </c>
      <c r="S75" s="87">
        <f t="shared" si="323"/>
        <v>14.728682170542632</v>
      </c>
      <c r="T75" s="87">
        <f t="shared" si="323"/>
        <v>5.8823529411764763</v>
      </c>
      <c r="U75" s="87">
        <f t="shared" si="323"/>
        <v>0.54347826086956563</v>
      </c>
      <c r="V75" s="87">
        <f t="shared" si="323"/>
        <v>6.3008130081300742</v>
      </c>
      <c r="W75" s="87">
        <f t="shared" si="323"/>
        <v>5.398457583547545</v>
      </c>
      <c r="X75" s="87"/>
      <c r="Y75" s="87"/>
      <c r="Z75" s="90">
        <f t="shared" ref="Z75:AC75" si="324">(ABS((Z73-Z74)/Z74))*100</f>
        <v>23.52941176470588</v>
      </c>
      <c r="AA75" s="87">
        <f t="shared" si="324"/>
        <v>6.9767441860465045</v>
      </c>
      <c r="AB75" s="87">
        <f t="shared" si="324"/>
        <v>37.931034482758619</v>
      </c>
      <c r="AC75" s="90">
        <f t="shared" si="324"/>
        <v>18.055555555555571</v>
      </c>
      <c r="AD75" s="87"/>
      <c r="AE75" s="87">
        <f t="shared" ref="AE75" si="325">(ABS((AE73-AE74)/AE74))*100</f>
        <v>1.4925373134328392</v>
      </c>
      <c r="AF75" s="87"/>
      <c r="AG75" s="87">
        <f t="shared" ref="AG75:AJ75" si="326">(ABS((AG73-AG74)/AG74))*100</f>
        <v>0.5059021922428335</v>
      </c>
      <c r="AH75" s="87">
        <f t="shared" si="326"/>
        <v>4.0816326530612246</v>
      </c>
      <c r="AI75" s="87">
        <f t="shared" si="326"/>
        <v>8.7719298245613917</v>
      </c>
      <c r="AJ75" s="87">
        <f t="shared" si="326"/>
        <v>2.5316455696202556</v>
      </c>
      <c r="AK75" s="87"/>
      <c r="AL75" s="87"/>
      <c r="AM75" s="87">
        <f t="shared" ref="AM75:AO75" si="327">(ABS((AM73-AM74)/AM74))*100</f>
        <v>3.6111111111111032</v>
      </c>
      <c r="AN75" s="87">
        <f t="shared" si="327"/>
        <v>7.3170731707316969</v>
      </c>
      <c r="AO75" s="87">
        <f t="shared" si="327"/>
        <v>3.8235294117646976</v>
      </c>
      <c r="AP75" s="87"/>
      <c r="AQ75" s="87"/>
      <c r="AR75" s="87"/>
      <c r="AS75" s="115">
        <f t="shared" ref="AS75" si="328">(ABS((AS73-AS74)/AS74))*100</f>
        <v>4.7619047619047654</v>
      </c>
      <c r="AT75" s="115">
        <f t="shared" ref="AT75" si="329">(ABS((AT73-AT74)/AT74))*100</f>
        <v>10.447761194029857</v>
      </c>
      <c r="AU75" s="115">
        <f t="shared" ref="AU75" si="330">(ABS((AU73-AU74)/AU74))*100</f>
        <v>2.2727272727272747</v>
      </c>
      <c r="AV75" s="87"/>
      <c r="AW75" s="115">
        <f t="shared" ref="AW75" si="331">(ABS((AW73-AW74)/AW74))*100</f>
        <v>2.0408163265306092</v>
      </c>
      <c r="AX75" s="87"/>
      <c r="AY75" s="115">
        <f t="shared" ref="AY75" si="332">(ABS((AY73-AY74)/AY74))*100</f>
        <v>0.59171597633134831</v>
      </c>
      <c r="AZ75" s="87"/>
      <c r="BA75" s="115">
        <f t="shared" ref="BA75" si="333">(ABS((BA73-BA74)/BA74))*100</f>
        <v>0</v>
      </c>
      <c r="BB75" s="115">
        <f t="shared" ref="BB75" si="334">(ABS((BB73-BB74)/BB74))*100</f>
        <v>9.5238095238095326</v>
      </c>
      <c r="BC75" s="115">
        <f t="shared" ref="BC75" si="335">(ABS((BC73-BC74)/BC74))*100</f>
        <v>6.60377358490567</v>
      </c>
      <c r="BD75" s="87"/>
      <c r="BE75" s="115">
        <f t="shared" ref="BE75" si="336">(ABS((BE73-BE74)/BE74))*100</f>
        <v>1.8867924528301903</v>
      </c>
      <c r="BF75" s="87"/>
      <c r="BG75" s="115">
        <f t="shared" ref="BG75:BH75" si="337">(ABS((BG73-BG74)/BG74))*100</f>
        <v>1.5625000000000013</v>
      </c>
      <c r="BH75" s="115">
        <f t="shared" si="337"/>
        <v>9.649122807017541</v>
      </c>
      <c r="BI75" s="87"/>
      <c r="BJ75" s="115">
        <f t="shared" ref="BJ75:BL75" si="338">(ABS((BJ73-BJ74)/BJ74))*100</f>
        <v>3.3333333333333361</v>
      </c>
      <c r="BK75" s="115">
        <f t="shared" si="338"/>
        <v>1.0101010101010111</v>
      </c>
      <c r="BL75" s="115">
        <f t="shared" si="338"/>
        <v>7.8740157480314963</v>
      </c>
      <c r="BM75" s="87"/>
    </row>
    <row r="76" spans="1:66">
      <c r="A76" s="79" t="s">
        <v>350</v>
      </c>
      <c r="B76" s="65" t="s">
        <v>109</v>
      </c>
      <c r="C76" s="80">
        <v>1.25</v>
      </c>
      <c r="D76" s="80">
        <v>1.23</v>
      </c>
      <c r="E76" s="80">
        <v>461</v>
      </c>
      <c r="F76" s="80">
        <v>516</v>
      </c>
      <c r="G76" s="80"/>
      <c r="H76" s="80"/>
      <c r="I76" s="80">
        <v>0.4</v>
      </c>
      <c r="J76" s="80">
        <v>8.86</v>
      </c>
      <c r="K76" s="80">
        <v>3.14</v>
      </c>
      <c r="L76" s="80"/>
      <c r="M76" s="80">
        <v>114</v>
      </c>
      <c r="N76" s="80">
        <v>520</v>
      </c>
      <c r="O76" s="80">
        <v>29</v>
      </c>
      <c r="P76" s="80">
        <v>0.48</v>
      </c>
      <c r="Q76" s="80">
        <v>8260</v>
      </c>
      <c r="R76" s="80"/>
      <c r="S76" s="80"/>
      <c r="T76" s="80"/>
      <c r="U76" s="80">
        <v>22.7</v>
      </c>
      <c r="V76" s="80">
        <v>10.8</v>
      </c>
      <c r="W76" s="80"/>
      <c r="X76" s="80"/>
      <c r="Y76" s="80">
        <v>1.4</v>
      </c>
      <c r="Z76" s="80"/>
      <c r="AA76" s="80"/>
      <c r="AB76" s="80">
        <v>0.23</v>
      </c>
      <c r="AC76" s="80">
        <v>0.51</v>
      </c>
      <c r="AD76" s="80">
        <v>118</v>
      </c>
      <c r="AE76" s="80">
        <v>14.4</v>
      </c>
      <c r="AF76" s="80">
        <v>0.2</v>
      </c>
      <c r="AG76" s="80">
        <v>0.97</v>
      </c>
      <c r="AH76" s="80">
        <v>3760</v>
      </c>
      <c r="AI76" s="80">
        <v>182</v>
      </c>
      <c r="AJ76" s="80"/>
      <c r="AK76" s="80">
        <v>0.8</v>
      </c>
      <c r="AL76" s="80"/>
      <c r="AM76" s="80">
        <v>59.3</v>
      </c>
      <c r="AN76" s="80"/>
      <c r="AO76" s="80">
        <v>12.5</v>
      </c>
      <c r="AP76" s="80"/>
      <c r="AQ76" s="80">
        <v>27.2</v>
      </c>
      <c r="AR76" s="80"/>
      <c r="AS76" s="80"/>
      <c r="AT76" s="80">
        <v>7.01</v>
      </c>
      <c r="AU76" s="80">
        <v>6.8</v>
      </c>
      <c r="AV76" s="80">
        <v>2.7</v>
      </c>
      <c r="AW76" s="80"/>
      <c r="AX76" s="80">
        <v>7.32</v>
      </c>
      <c r="AY76" s="80">
        <v>36.700000000000003</v>
      </c>
      <c r="AZ76" s="80"/>
      <c r="BA76" s="80">
        <v>0.5</v>
      </c>
      <c r="BB76" s="80">
        <v>1.0900000000000001</v>
      </c>
      <c r="BC76" s="80">
        <v>5.4</v>
      </c>
      <c r="BD76" s="80"/>
      <c r="BE76" s="80">
        <v>0.12</v>
      </c>
      <c r="BF76" s="80"/>
      <c r="BG76" s="80">
        <v>33.1</v>
      </c>
      <c r="BH76" s="80">
        <v>128</v>
      </c>
      <c r="BI76" s="80">
        <v>119</v>
      </c>
      <c r="BJ76" s="80">
        <v>12.9</v>
      </c>
      <c r="BK76" s="80">
        <v>1.4</v>
      </c>
      <c r="BL76" s="80">
        <v>26.2</v>
      </c>
      <c r="BM76" s="80">
        <v>40</v>
      </c>
    </row>
    <row r="77" spans="1:66">
      <c r="A77" s="79" t="s">
        <v>351</v>
      </c>
      <c r="B77" s="65" t="s">
        <v>110</v>
      </c>
      <c r="C77" s="80">
        <v>1.23</v>
      </c>
      <c r="D77" s="80">
        <v>1.29</v>
      </c>
      <c r="E77" s="80">
        <v>492</v>
      </c>
      <c r="F77" s="80">
        <v>549</v>
      </c>
      <c r="G77" s="80"/>
      <c r="H77" s="80"/>
      <c r="I77" s="80">
        <v>0.41</v>
      </c>
      <c r="J77" s="80">
        <v>8.8699999999999992</v>
      </c>
      <c r="K77" s="80">
        <v>3.43</v>
      </c>
      <c r="L77" s="80"/>
      <c r="M77" s="80">
        <v>153</v>
      </c>
      <c r="N77" s="80">
        <v>533</v>
      </c>
      <c r="O77" s="80">
        <v>28.6</v>
      </c>
      <c r="P77" s="80">
        <v>0.52</v>
      </c>
      <c r="Q77" s="80">
        <v>9040</v>
      </c>
      <c r="R77" s="80"/>
      <c r="S77" s="80"/>
      <c r="T77" s="80"/>
      <c r="U77" s="80">
        <v>24.13</v>
      </c>
      <c r="V77" s="80">
        <v>13.2</v>
      </c>
      <c r="W77" s="80"/>
      <c r="X77" s="80"/>
      <c r="Y77" s="80">
        <v>1.21</v>
      </c>
      <c r="Z77" s="80"/>
      <c r="AA77" s="80"/>
      <c r="AB77" s="80">
        <v>0.23</v>
      </c>
      <c r="AC77" s="80">
        <v>0.52800000000000002</v>
      </c>
      <c r="AD77" s="80">
        <v>192</v>
      </c>
      <c r="AE77" s="80">
        <v>15.9</v>
      </c>
      <c r="AF77" s="80">
        <v>0.23</v>
      </c>
      <c r="AG77" s="80">
        <v>1.07</v>
      </c>
      <c r="AH77" s="80">
        <v>3670</v>
      </c>
      <c r="AI77" s="80">
        <v>198</v>
      </c>
      <c r="AJ77" s="80"/>
      <c r="AK77" s="80">
        <v>0.91</v>
      </c>
      <c r="AL77" s="80"/>
      <c r="AM77" s="80">
        <v>64</v>
      </c>
      <c r="AN77" s="80"/>
      <c r="AO77" s="80">
        <v>12.5</v>
      </c>
      <c r="AP77" s="80"/>
      <c r="AQ77" s="80">
        <v>30.9</v>
      </c>
      <c r="AR77" s="80"/>
      <c r="AS77" s="80"/>
      <c r="AT77" s="80">
        <v>5.39</v>
      </c>
      <c r="AU77" s="80">
        <v>8.18</v>
      </c>
      <c r="AV77" s="80">
        <v>3.06</v>
      </c>
      <c r="AW77" s="80"/>
      <c r="AX77" s="80">
        <v>7.59</v>
      </c>
      <c r="AY77" s="80">
        <v>64</v>
      </c>
      <c r="AZ77" s="80"/>
      <c r="BA77" s="80">
        <v>0.54</v>
      </c>
      <c r="BB77" s="80">
        <v>1.1100000000000001</v>
      </c>
      <c r="BC77" s="80">
        <v>7.33</v>
      </c>
      <c r="BD77" s="80"/>
      <c r="BE77" s="80">
        <v>0.13</v>
      </c>
      <c r="BF77" s="80"/>
      <c r="BG77" s="80">
        <v>40.200000000000003</v>
      </c>
      <c r="BH77" s="80">
        <v>153</v>
      </c>
      <c r="BI77" s="80">
        <v>113</v>
      </c>
      <c r="BJ77" s="80">
        <v>14.9</v>
      </c>
      <c r="BK77" s="80">
        <v>1.57</v>
      </c>
      <c r="BL77" s="80">
        <v>28.3</v>
      </c>
      <c r="BM77" s="80">
        <v>45.7</v>
      </c>
    </row>
    <row r="78" spans="1:66">
      <c r="A78" s="79"/>
      <c r="B78" s="148" t="s">
        <v>333</v>
      </c>
      <c r="C78" s="87">
        <f>(ABS((C76-C77)/C77))*100</f>
        <v>1.6260162601626031</v>
      </c>
      <c r="D78" s="87">
        <f t="shared" ref="D78:F78" si="339">(ABS((D76-D77)/D77))*100</f>
        <v>4.6511627906976782</v>
      </c>
      <c r="E78" s="87">
        <f t="shared" si="339"/>
        <v>6.3008130081300813</v>
      </c>
      <c r="F78" s="87">
        <f t="shared" si="339"/>
        <v>6.0109289617486334</v>
      </c>
      <c r="G78" s="80"/>
      <c r="H78" s="80"/>
      <c r="I78" s="87">
        <f t="shared" ref="I78" si="340">(ABS((I76-I77)/I77))*100</f>
        <v>2.4390243902438913</v>
      </c>
      <c r="J78" s="87">
        <f t="shared" ref="J78" si="341">(ABS((J76-J77)/J77))*100</f>
        <v>0.11273957158962557</v>
      </c>
      <c r="K78" s="87">
        <f t="shared" ref="K78" si="342">(ABS((K76-K77)/K77))*100</f>
        <v>8.4548104956268233</v>
      </c>
      <c r="L78" s="87"/>
      <c r="M78" s="90">
        <f t="shared" ref="M78" si="343">(ABS((M76-M77)/M77))*100</f>
        <v>25.490196078431371</v>
      </c>
      <c r="N78" s="87">
        <f t="shared" ref="N78" si="344">(ABS((N76-N77)/N77))*100</f>
        <v>2.4390243902439024</v>
      </c>
      <c r="O78" s="87">
        <f t="shared" ref="O78" si="345">(ABS((O76-O77)/O77))*100</f>
        <v>1.3986013986013937</v>
      </c>
      <c r="P78" s="87">
        <f t="shared" ref="P78" si="346">(ABS((P76-P77)/P77))*100</f>
        <v>7.6923076923076987</v>
      </c>
      <c r="Q78" s="87">
        <f t="shared" ref="Q78" si="347">(ABS((Q76-Q77)/Q77))*100</f>
        <v>8.6283185840707954</v>
      </c>
      <c r="R78" s="87"/>
      <c r="S78" s="87"/>
      <c r="T78" s="87"/>
      <c r="U78" s="87">
        <f t="shared" ref="U78" si="348">(ABS((U76-U77)/U77))*100</f>
        <v>5.9262329050973879</v>
      </c>
      <c r="V78" s="90">
        <f t="shared" ref="V78" si="349">(ABS((V76-V77)/V77))*100</f>
        <v>18.181818181818173</v>
      </c>
      <c r="W78" s="87" t="s">
        <v>285</v>
      </c>
      <c r="X78" s="87"/>
      <c r="Y78" s="90">
        <f t="shared" ref="Y78" si="350">(ABS((Y76-Y77)/Y77))*100</f>
        <v>15.70247933884297</v>
      </c>
      <c r="Z78" s="87" t="s">
        <v>285</v>
      </c>
      <c r="AA78" s="87" t="s">
        <v>285</v>
      </c>
      <c r="AB78" s="87">
        <f t="shared" ref="AB78" si="351">(ABS((AB76-AB77)/AB77))*100</f>
        <v>0</v>
      </c>
      <c r="AC78" s="87">
        <f t="shared" ref="AC78" si="352">(ABS((AC76-AC77)/AC77))*100</f>
        <v>3.4090909090909118</v>
      </c>
      <c r="AD78" s="90">
        <f t="shared" ref="AD78" si="353">(ABS((AD76-AD77)/AD77))*100</f>
        <v>38.541666666666671</v>
      </c>
      <c r="AE78" s="87">
        <f t="shared" ref="AE78" si="354">(ABS((AE76-AE77)/AE77))*100</f>
        <v>9.4339622641509422</v>
      </c>
      <c r="AF78" s="87">
        <f t="shared" ref="AF78" si="355">(ABS((AF76-AF77)/AF77))*100</f>
        <v>13.043478260869565</v>
      </c>
      <c r="AG78" s="87">
        <f t="shared" ref="AG78" si="356">(ABS((AG76-AG77)/AG77))*100</f>
        <v>9.3457943925233717</v>
      </c>
      <c r="AH78" s="87">
        <f t="shared" ref="AH78" si="357">(ABS((AH76-AH77)/AH77))*100</f>
        <v>2.4523160762942782</v>
      </c>
      <c r="AI78" s="87">
        <f t="shared" ref="AI78" si="358">(ABS((AI76-AI77)/AI77))*100</f>
        <v>8.0808080808080813</v>
      </c>
      <c r="AJ78" s="87" t="s">
        <v>285</v>
      </c>
      <c r="AK78" s="87">
        <f t="shared" ref="AK78" si="359">(ABS((AK76-AK77)/AK77))*100</f>
        <v>12.087912087912086</v>
      </c>
      <c r="AL78" s="87" t="s">
        <v>285</v>
      </c>
      <c r="AM78" s="87">
        <f t="shared" ref="AM78" si="360">(ABS((AM76-AM77)/AM77))*100</f>
        <v>7.3437500000000044</v>
      </c>
      <c r="AN78" s="87" t="s">
        <v>285</v>
      </c>
      <c r="AO78" s="87">
        <f t="shared" ref="AO78" si="361">(ABS((AO76-AO77)/AO77))*100</f>
        <v>0</v>
      </c>
      <c r="AP78" s="87" t="s">
        <v>285</v>
      </c>
      <c r="AQ78" s="87">
        <f t="shared" ref="AQ78" si="362">(ABS((AQ76-AQ77)/AQ77))*100</f>
        <v>11.974110032362457</v>
      </c>
      <c r="AR78" s="87" t="s">
        <v>285</v>
      </c>
      <c r="AS78" s="87" t="s">
        <v>285</v>
      </c>
      <c r="AT78" s="87">
        <f t="shared" ref="AT78" si="363">(ABS((AT76-AT77)/AT77))*100</f>
        <v>30.055658627087201</v>
      </c>
      <c r="AU78" s="90">
        <f t="shared" ref="AU78" si="364">(ABS((AU76-AU77)/AU77))*100</f>
        <v>16.87041564792176</v>
      </c>
      <c r="AV78" s="90">
        <f t="shared" ref="AV78" si="365">(ABS((AV76-AV77)/AV77))*100</f>
        <v>11.764705882352937</v>
      </c>
      <c r="AW78" s="87" t="s">
        <v>285</v>
      </c>
      <c r="AX78" s="87">
        <f t="shared" ref="AX78" si="366">(ABS((AX76-AX77)/AX77))*100</f>
        <v>3.5573122529644214</v>
      </c>
      <c r="AY78" s="87">
        <f t="shared" ref="AY78" si="367">(ABS((AY76-AY77)/AY77))*100</f>
        <v>42.656249999999993</v>
      </c>
      <c r="AZ78" s="87" t="s">
        <v>285</v>
      </c>
      <c r="BA78" s="87">
        <f t="shared" ref="BA78" si="368">(ABS((BA76-BA77)/BA77))*100</f>
        <v>7.4074074074074137</v>
      </c>
      <c r="BB78" s="87">
        <f t="shared" ref="BB78" si="369">(ABS((BB76-BB77)/BB77))*100</f>
        <v>1.8018018018018032</v>
      </c>
      <c r="BC78" s="87">
        <f t="shared" ref="BC78" si="370">(ABS((BC76-BC77)/BC77))*100</f>
        <v>26.33015006821282</v>
      </c>
      <c r="BD78" s="87" t="s">
        <v>285</v>
      </c>
      <c r="BE78" s="87">
        <f t="shared" ref="BE78" si="371">(ABS((BE76-BE77)/BE77))*100</f>
        <v>7.6923076923076987</v>
      </c>
      <c r="BF78" s="87" t="s">
        <v>285</v>
      </c>
      <c r="BG78" s="87">
        <f t="shared" ref="BG78" si="372">(ABS((BG76-BG77)/BG77))*100</f>
        <v>17.661691542288558</v>
      </c>
      <c r="BH78" s="90">
        <f t="shared" ref="BH78" si="373">(ABS((BH76-BH77)/BH77))*100</f>
        <v>16.33986928104575</v>
      </c>
      <c r="BI78" s="87">
        <f t="shared" ref="BI78" si="374">(ABS((BI76-BI77)/BI77))*100</f>
        <v>5.3097345132743365</v>
      </c>
      <c r="BJ78" s="87">
        <f t="shared" ref="BJ78" si="375">(ABS((BJ76-BJ77)/BJ77))*100</f>
        <v>13.422818791946309</v>
      </c>
      <c r="BK78" s="87">
        <f t="shared" ref="BK78" si="376">(ABS((BK76-BK77)/BK77))*100</f>
        <v>10.828025477707016</v>
      </c>
      <c r="BL78" s="87">
        <f t="shared" ref="BL78" si="377">(ABS((BL76-BL77)/BL77))*100</f>
        <v>7.420494699646647</v>
      </c>
      <c r="BM78" s="87">
        <f t="shared" ref="BM78" si="378">(ABS((BM76-BM77)/BM77))*100</f>
        <v>12.472647702407007</v>
      </c>
    </row>
    <row r="79" spans="1:66">
      <c r="A79" s="79" t="s">
        <v>354</v>
      </c>
      <c r="B79" s="65" t="s">
        <v>109</v>
      </c>
      <c r="C79" s="80">
        <v>62</v>
      </c>
      <c r="D79" s="80">
        <v>1.69</v>
      </c>
      <c r="E79" s="80">
        <v>79.2</v>
      </c>
      <c r="F79" s="80">
        <v>1160</v>
      </c>
      <c r="G79" s="80"/>
      <c r="H79" s="80"/>
      <c r="I79" s="80">
        <v>0.5</v>
      </c>
      <c r="J79" s="80">
        <v>4.04</v>
      </c>
      <c r="K79" s="80">
        <v>1.52</v>
      </c>
      <c r="L79" s="80">
        <v>246</v>
      </c>
      <c r="M79" s="80">
        <v>39.5</v>
      </c>
      <c r="N79" s="80">
        <v>29.4</v>
      </c>
      <c r="O79" s="80">
        <v>31</v>
      </c>
      <c r="P79" s="80">
        <v>1.08</v>
      </c>
      <c r="Q79" s="80">
        <v>3600</v>
      </c>
      <c r="R79" s="80"/>
      <c r="S79" s="80"/>
      <c r="T79" s="80"/>
      <c r="U79" s="80">
        <v>3.56</v>
      </c>
      <c r="V79" s="80">
        <v>9.1199999999999992</v>
      </c>
      <c r="W79" s="80"/>
      <c r="X79" s="80"/>
      <c r="Y79" s="80">
        <v>1.8</v>
      </c>
      <c r="Z79" s="80">
        <v>2640</v>
      </c>
      <c r="AA79" s="80"/>
      <c r="AB79" s="80">
        <v>1.63</v>
      </c>
      <c r="AC79" s="80">
        <v>0.28999999999999998</v>
      </c>
      <c r="AD79" s="80">
        <v>19.100000000000001</v>
      </c>
      <c r="AE79" s="80">
        <v>7.1</v>
      </c>
      <c r="AF79" s="80" t="s">
        <v>412</v>
      </c>
      <c r="AG79" s="80">
        <v>0.38</v>
      </c>
      <c r="AH79" s="80">
        <v>535</v>
      </c>
      <c r="AI79" s="80">
        <v>12.1</v>
      </c>
      <c r="AJ79" s="80">
        <v>0.15</v>
      </c>
      <c r="AK79" s="80"/>
      <c r="AL79" s="80"/>
      <c r="AM79" s="80">
        <v>25.9</v>
      </c>
      <c r="AN79" s="80">
        <v>3.5999999999999997E-2</v>
      </c>
      <c r="AO79" s="80" t="s">
        <v>424</v>
      </c>
      <c r="AP79" s="80"/>
      <c r="AQ79" s="80"/>
      <c r="AR79" s="80"/>
      <c r="AS79" s="80">
        <v>4.601</v>
      </c>
      <c r="AT79" s="80">
        <v>113</v>
      </c>
      <c r="AU79" s="80">
        <v>2.5</v>
      </c>
      <c r="AV79" s="80">
        <v>5.3</v>
      </c>
      <c r="AW79" s="80"/>
      <c r="AX79" s="80">
        <v>2.65</v>
      </c>
      <c r="AY79" s="80">
        <v>17.5</v>
      </c>
      <c r="AZ79" s="80"/>
      <c r="BA79" s="80">
        <v>0.3</v>
      </c>
      <c r="BB79" s="80"/>
      <c r="BC79" s="80">
        <v>5.7</v>
      </c>
      <c r="BD79" s="80"/>
      <c r="BE79" s="80">
        <v>0.78</v>
      </c>
      <c r="BF79" s="80"/>
      <c r="BG79" s="80">
        <v>1.7</v>
      </c>
      <c r="BH79" s="80">
        <v>12</v>
      </c>
      <c r="BI79" s="80">
        <v>1</v>
      </c>
      <c r="BJ79" s="80">
        <v>7.01</v>
      </c>
      <c r="BK79" s="80">
        <v>0.6</v>
      </c>
      <c r="BL79" s="80" t="s">
        <v>424</v>
      </c>
      <c r="BM79" s="80">
        <v>56.1</v>
      </c>
    </row>
    <row r="80" spans="1:66">
      <c r="A80" s="79" t="s">
        <v>355</v>
      </c>
      <c r="B80" s="65" t="s">
        <v>110</v>
      </c>
      <c r="C80" s="80">
        <v>68</v>
      </c>
      <c r="D80" s="80">
        <v>1.6</v>
      </c>
      <c r="E80" s="80">
        <v>75</v>
      </c>
      <c r="F80" s="80">
        <v>1230</v>
      </c>
      <c r="G80" s="80"/>
      <c r="H80" s="80"/>
      <c r="I80" s="80">
        <v>0.53</v>
      </c>
      <c r="J80" s="80">
        <v>3.85</v>
      </c>
      <c r="K80" s="80">
        <v>1.65</v>
      </c>
      <c r="L80" s="80">
        <v>278</v>
      </c>
      <c r="M80" s="80">
        <v>39.6</v>
      </c>
      <c r="N80" s="80">
        <v>27.9</v>
      </c>
      <c r="O80" s="80">
        <v>31.3</v>
      </c>
      <c r="P80" s="80">
        <v>1.01</v>
      </c>
      <c r="Q80" s="80">
        <v>3660</v>
      </c>
      <c r="R80" s="80"/>
      <c r="S80" s="80"/>
      <c r="T80" s="80"/>
      <c r="U80" s="80">
        <v>3.43</v>
      </c>
      <c r="V80" s="80">
        <v>9.2899999999999991</v>
      </c>
      <c r="W80" s="80"/>
      <c r="X80" s="80"/>
      <c r="Y80" s="80">
        <v>1.43</v>
      </c>
      <c r="Z80" s="80">
        <v>3930</v>
      </c>
      <c r="AA80" s="80"/>
      <c r="AB80" s="80">
        <v>1.73</v>
      </c>
      <c r="AC80" s="80">
        <v>0.33300000000000002</v>
      </c>
      <c r="AD80" s="80">
        <v>19.399999999999999</v>
      </c>
      <c r="AE80" s="80">
        <v>8.17</v>
      </c>
      <c r="AF80" s="80">
        <v>7.8E-2</v>
      </c>
      <c r="AG80" s="80">
        <v>0.436</v>
      </c>
      <c r="AH80" s="80">
        <v>520</v>
      </c>
      <c r="AI80" s="80">
        <v>13.3</v>
      </c>
      <c r="AJ80" s="80">
        <v>0.16</v>
      </c>
      <c r="AK80" s="80"/>
      <c r="AL80" s="80"/>
      <c r="AM80" s="80">
        <v>25.8</v>
      </c>
      <c r="AN80" s="80">
        <v>3.3500000000000002E-2</v>
      </c>
      <c r="AO80" s="80">
        <v>13600</v>
      </c>
      <c r="AP80" s="80"/>
      <c r="AQ80" s="80"/>
      <c r="AR80" s="80"/>
      <c r="AS80" s="80">
        <v>4.5</v>
      </c>
      <c r="AT80" s="80">
        <v>107</v>
      </c>
      <c r="AU80" s="80">
        <v>2.2000000000000002</v>
      </c>
      <c r="AV80" s="80">
        <v>5.64</v>
      </c>
      <c r="AW80" s="80"/>
      <c r="AX80" s="80">
        <v>2.68</v>
      </c>
      <c r="AY80" s="80">
        <v>18.899999999999999</v>
      </c>
      <c r="AZ80" s="80"/>
      <c r="BA80" s="80">
        <v>0.33</v>
      </c>
      <c r="BB80" s="80"/>
      <c r="BC80" s="80">
        <v>5.91</v>
      </c>
      <c r="BD80" s="80"/>
      <c r="BE80" s="80">
        <v>0.77</v>
      </c>
      <c r="BF80" s="80"/>
      <c r="BG80" s="80">
        <v>1.63</v>
      </c>
      <c r="BH80" s="80">
        <v>10.9</v>
      </c>
      <c r="BI80" s="80">
        <v>1</v>
      </c>
      <c r="BJ80" s="80">
        <v>6.87</v>
      </c>
      <c r="BK80" s="80">
        <v>0.52</v>
      </c>
      <c r="BL80" s="80">
        <v>51700</v>
      </c>
      <c r="BM80" s="80">
        <v>55</v>
      </c>
    </row>
    <row r="81" spans="1:66">
      <c r="A81" s="79"/>
      <c r="B81" s="149" t="s">
        <v>333</v>
      </c>
      <c r="C81" s="87">
        <f t="shared" ref="C81:E81" si="379">(ABS((C79-C80)/C80))*100</f>
        <v>8.8235294117647065</v>
      </c>
      <c r="D81" s="87">
        <f t="shared" si="379"/>
        <v>5.6249999999999911</v>
      </c>
      <c r="E81" s="87">
        <f t="shared" si="379"/>
        <v>5.6000000000000032</v>
      </c>
      <c r="F81" s="87">
        <f t="shared" ref="F81" si="380">(ABS((F79-F80)/F80))*100</f>
        <v>5.6910569105691051</v>
      </c>
      <c r="G81" s="80"/>
      <c r="H81" s="80"/>
      <c r="I81" s="87">
        <f t="shared" ref="I81:P81" si="381">(ABS((I79-I80)/I80))*100</f>
        <v>5.660377358490571</v>
      </c>
      <c r="J81" s="87">
        <f t="shared" si="381"/>
        <v>4.9350649350649336</v>
      </c>
      <c r="K81" s="87">
        <f t="shared" si="381"/>
        <v>7.8787878787878727</v>
      </c>
      <c r="L81" s="87">
        <f t="shared" si="381"/>
        <v>11.510791366906476</v>
      </c>
      <c r="M81" s="87">
        <f t="shared" si="381"/>
        <v>0.25252525252525609</v>
      </c>
      <c r="N81" s="87">
        <f t="shared" si="381"/>
        <v>5.376344086021505</v>
      </c>
      <c r="O81" s="87">
        <f t="shared" si="381"/>
        <v>0.95846645367412364</v>
      </c>
      <c r="P81" s="87">
        <f t="shared" si="381"/>
        <v>6.9306930693069368</v>
      </c>
      <c r="Q81" s="87">
        <f t="shared" ref="Q81" si="382">(ABS((Q79-Q80)/Q80))*100</f>
        <v>1.639344262295082</v>
      </c>
      <c r="R81" s="87"/>
      <c r="S81" s="87"/>
      <c r="T81" s="87"/>
      <c r="U81" s="87">
        <f t="shared" ref="U81" si="383">(ABS((U79-U80)/U80))*100</f>
        <v>3.7900874635568482</v>
      </c>
      <c r="V81" s="87">
        <f t="shared" ref="V81" si="384">(ABS((V79-V80)/V80))*100</f>
        <v>1.8299246501614634</v>
      </c>
      <c r="W81" s="87"/>
      <c r="X81" s="87"/>
      <c r="Y81" s="90">
        <f t="shared" ref="Y81:AI81" si="385">(ABS((Y79-Y80)/Y80))*100</f>
        <v>25.87412587412588</v>
      </c>
      <c r="Z81" s="90">
        <f t="shared" si="385"/>
        <v>32.824427480916029</v>
      </c>
      <c r="AA81" s="87"/>
      <c r="AB81" s="87">
        <f t="shared" si="385"/>
        <v>5.7803468208092541</v>
      </c>
      <c r="AC81" s="90">
        <f t="shared" si="385"/>
        <v>12.912912912912924</v>
      </c>
      <c r="AD81" s="87">
        <f t="shared" si="385"/>
        <v>1.546391752577305</v>
      </c>
      <c r="AE81" s="87">
        <f t="shared" si="385"/>
        <v>13.096695226438193</v>
      </c>
      <c r="AF81" s="87" t="s">
        <v>285</v>
      </c>
      <c r="AG81" s="90">
        <f t="shared" si="385"/>
        <v>12.844036697247704</v>
      </c>
      <c r="AH81" s="87">
        <f t="shared" si="385"/>
        <v>2.8846153846153846</v>
      </c>
      <c r="AI81" s="87">
        <f t="shared" si="385"/>
        <v>9.0225563909774511</v>
      </c>
      <c r="AJ81" s="87">
        <f t="shared" ref="AJ81" si="386">(ABS((AJ79-AJ80)/AJ80))*100</f>
        <v>6.2500000000000053</v>
      </c>
      <c r="AK81" s="87"/>
      <c r="AL81" s="87"/>
      <c r="AM81" s="87">
        <f t="shared" ref="AM81:AN81" si="387">(ABS((AM79-AM80)/AM80))*100</f>
        <v>0.3875968992247979</v>
      </c>
      <c r="AN81" s="87">
        <f t="shared" si="387"/>
        <v>7.4626865671641642</v>
      </c>
      <c r="AO81" s="87" t="s">
        <v>282</v>
      </c>
      <c r="AP81" s="87"/>
      <c r="AQ81" s="87"/>
      <c r="AR81" s="87"/>
      <c r="AS81" s="87">
        <f t="shared" ref="AS81:AV81" si="388">(ABS((AS79-AS80)/AS80))*100</f>
        <v>2.244444444444444</v>
      </c>
      <c r="AT81" s="87">
        <f t="shared" si="388"/>
        <v>5.6074766355140184</v>
      </c>
      <c r="AU81" s="90">
        <f t="shared" si="388"/>
        <v>13.636363636363628</v>
      </c>
      <c r="AV81" s="87">
        <f t="shared" si="388"/>
        <v>6.028368794326239</v>
      </c>
      <c r="AW81" s="87"/>
      <c r="AX81" s="87">
        <f t="shared" ref="AX81" si="389">(ABS((AX79-AX80)/AX80))*100</f>
        <v>1.1194029850746361</v>
      </c>
      <c r="AY81" s="87">
        <f t="shared" ref="AY81:BA81" si="390">(ABS((AY79-AY80)/AY80))*100</f>
        <v>7.4074074074074003</v>
      </c>
      <c r="AZ81" s="87"/>
      <c r="BA81" s="87">
        <f t="shared" si="390"/>
        <v>9.0909090909090988</v>
      </c>
      <c r="BB81" s="87"/>
      <c r="BC81" s="87">
        <f t="shared" ref="BC81" si="391">(ABS((BC79-BC80)/BC80))*100</f>
        <v>3.5532994923857864</v>
      </c>
      <c r="BD81" s="87"/>
      <c r="BE81" s="87">
        <f t="shared" ref="BE81" si="392">(ABS((BE79-BE80)/BE80))*100</f>
        <v>1.2987012987012998</v>
      </c>
      <c r="BF81" s="87"/>
      <c r="BG81" s="87">
        <f t="shared" ref="BG81:BM81" si="393">(ABS((BG79-BG80)/BG80))*100</f>
        <v>4.2944785276073665</v>
      </c>
      <c r="BH81" s="87">
        <f t="shared" si="393"/>
        <v>10.091743119266052</v>
      </c>
      <c r="BI81" s="87">
        <f t="shared" si="393"/>
        <v>0</v>
      </c>
      <c r="BJ81" s="87">
        <f t="shared" si="393"/>
        <v>2.037845705967972</v>
      </c>
      <c r="BK81" s="90">
        <f t="shared" si="393"/>
        <v>15.384615384615378</v>
      </c>
      <c r="BL81" s="87" t="s">
        <v>282</v>
      </c>
      <c r="BM81" s="87">
        <f t="shared" si="393"/>
        <v>2.0000000000000027</v>
      </c>
    </row>
    <row r="82" spans="1:66">
      <c r="A82" s="79" t="s">
        <v>360</v>
      </c>
      <c r="B82" s="65" t="s">
        <v>109</v>
      </c>
      <c r="C82" s="80">
        <v>18.3</v>
      </c>
      <c r="D82" s="80">
        <v>1.69</v>
      </c>
      <c r="E82" s="80">
        <v>77</v>
      </c>
      <c r="F82" s="80">
        <v>680</v>
      </c>
      <c r="G82" s="80"/>
      <c r="H82" s="80"/>
      <c r="I82" s="80">
        <v>0.5</v>
      </c>
      <c r="J82" s="80">
        <v>16.8</v>
      </c>
      <c r="K82" s="80">
        <v>0.97</v>
      </c>
      <c r="L82" s="80">
        <v>48.7</v>
      </c>
      <c r="M82" s="80">
        <v>36.700000000000003</v>
      </c>
      <c r="N82" s="80">
        <v>198</v>
      </c>
      <c r="O82" s="80">
        <v>15</v>
      </c>
      <c r="P82" s="80">
        <v>0.71</v>
      </c>
      <c r="Q82" s="80" t="s">
        <v>425</v>
      </c>
      <c r="R82" s="80"/>
      <c r="S82" s="80"/>
      <c r="T82" s="80"/>
      <c r="U82" s="80">
        <v>12.4</v>
      </c>
      <c r="V82" s="80">
        <v>11.4</v>
      </c>
      <c r="W82" s="80"/>
      <c r="X82" s="80"/>
      <c r="Y82" s="80">
        <v>1.5</v>
      </c>
      <c r="Z82" s="80">
        <v>530</v>
      </c>
      <c r="AA82" s="80"/>
      <c r="AB82" s="80">
        <v>1.83</v>
      </c>
      <c r="AC82" s="80">
        <v>0.15</v>
      </c>
      <c r="AD82" s="80">
        <v>17.8</v>
      </c>
      <c r="AE82" s="80">
        <v>8.8000000000000007</v>
      </c>
      <c r="AF82" s="80">
        <v>0.1</v>
      </c>
      <c r="AG82" s="80">
        <v>1.03</v>
      </c>
      <c r="AH82" s="80">
        <v>554</v>
      </c>
      <c r="AI82" s="80">
        <v>8.82</v>
      </c>
      <c r="AJ82" s="80">
        <v>6.9000000000000006E-2</v>
      </c>
      <c r="AK82" s="80"/>
      <c r="AL82" s="80"/>
      <c r="AM82" s="80">
        <v>12.9</v>
      </c>
      <c r="AN82" s="80">
        <v>4.1000000000000002E-2</v>
      </c>
      <c r="AO82" s="80">
        <v>2170</v>
      </c>
      <c r="AP82" s="80"/>
      <c r="AQ82" s="80"/>
      <c r="AR82" s="80"/>
      <c r="AS82" s="80">
        <v>8.3819999999999997</v>
      </c>
      <c r="AT82" s="80">
        <v>22.9</v>
      </c>
      <c r="AU82" s="80">
        <v>4.4000000000000004</v>
      </c>
      <c r="AV82" s="80">
        <v>19.899999999999999</v>
      </c>
      <c r="AW82" s="80"/>
      <c r="AX82" s="80">
        <v>3.72</v>
      </c>
      <c r="AY82" s="80">
        <v>13.8</v>
      </c>
      <c r="AZ82" s="80"/>
      <c r="BA82" s="80">
        <v>0.3</v>
      </c>
      <c r="BB82" s="80">
        <v>0.56000000000000005</v>
      </c>
      <c r="BC82" s="80">
        <v>4.5</v>
      </c>
      <c r="BD82" s="80"/>
      <c r="BE82" s="80">
        <v>0.25</v>
      </c>
      <c r="BF82" s="80"/>
      <c r="BG82" s="80">
        <v>1.3</v>
      </c>
      <c r="BH82" s="80">
        <v>15</v>
      </c>
      <c r="BI82" s="80">
        <v>2.4</v>
      </c>
      <c r="BJ82" s="80">
        <v>7.12</v>
      </c>
      <c r="BK82" s="80">
        <v>0.8</v>
      </c>
      <c r="BL82" s="80" t="s">
        <v>424</v>
      </c>
      <c r="BM82" s="80">
        <v>44.4</v>
      </c>
    </row>
    <row r="83" spans="1:66">
      <c r="A83" s="79" t="s">
        <v>361</v>
      </c>
      <c r="B83" s="65" t="s">
        <v>110</v>
      </c>
      <c r="C83" s="80">
        <v>20.399999999999999</v>
      </c>
      <c r="D83" s="80">
        <v>1.8</v>
      </c>
      <c r="E83" s="80">
        <v>76</v>
      </c>
      <c r="F83" s="80">
        <v>797</v>
      </c>
      <c r="G83" s="80"/>
      <c r="H83" s="80"/>
      <c r="I83" s="80">
        <v>0.37</v>
      </c>
      <c r="J83" s="80">
        <v>16.899999999999999</v>
      </c>
      <c r="K83" s="80">
        <v>1.0900000000000001</v>
      </c>
      <c r="L83" s="80">
        <v>52</v>
      </c>
      <c r="M83" s="80">
        <v>36.4</v>
      </c>
      <c r="N83" s="80">
        <v>216</v>
      </c>
      <c r="O83" s="80">
        <v>19.399999999999999</v>
      </c>
      <c r="P83" s="80">
        <v>0.75</v>
      </c>
      <c r="Q83" s="80">
        <v>17200</v>
      </c>
      <c r="R83" s="80"/>
      <c r="S83" s="80"/>
      <c r="T83" s="80"/>
      <c r="U83" s="80">
        <v>13</v>
      </c>
      <c r="V83" s="80">
        <v>11.9</v>
      </c>
      <c r="W83" s="80"/>
      <c r="X83" s="80"/>
      <c r="Y83" s="80">
        <v>1.32</v>
      </c>
      <c r="Z83" s="80">
        <v>830</v>
      </c>
      <c r="AA83" s="80"/>
      <c r="AB83" s="80">
        <v>1.94</v>
      </c>
      <c r="AC83" s="80">
        <v>0.17499999999999999</v>
      </c>
      <c r="AD83" s="80">
        <v>17.899999999999999</v>
      </c>
      <c r="AE83" s="80">
        <v>10</v>
      </c>
      <c r="AF83" s="80">
        <v>0.12</v>
      </c>
      <c r="AG83" s="80">
        <v>1.1100000000000001</v>
      </c>
      <c r="AH83" s="80">
        <v>570</v>
      </c>
      <c r="AI83" s="80">
        <v>8.3800000000000008</v>
      </c>
      <c r="AJ83" s="80">
        <v>6.8000000000000005E-2</v>
      </c>
      <c r="AK83" s="80"/>
      <c r="AL83" s="80"/>
      <c r="AM83" s="80">
        <v>15.6</v>
      </c>
      <c r="AN83" s="80">
        <v>0.04</v>
      </c>
      <c r="AO83" s="80">
        <v>2520</v>
      </c>
      <c r="AP83" s="80"/>
      <c r="AQ83" s="80"/>
      <c r="AR83" s="80"/>
      <c r="AS83" s="80">
        <v>8.75</v>
      </c>
      <c r="AT83" s="80">
        <v>20.2</v>
      </c>
      <c r="AU83" s="80">
        <v>4.63</v>
      </c>
      <c r="AV83" s="80">
        <v>18.600000000000001</v>
      </c>
      <c r="AW83" s="80"/>
      <c r="AX83" s="80">
        <v>4.07</v>
      </c>
      <c r="AY83" s="80">
        <v>14.2</v>
      </c>
      <c r="AZ83" s="80"/>
      <c r="BA83" s="80">
        <v>0.34</v>
      </c>
      <c r="BB83" s="80">
        <v>0.56999999999999995</v>
      </c>
      <c r="BC83" s="80">
        <v>4.72</v>
      </c>
      <c r="BD83" s="80"/>
      <c r="BE83" s="80">
        <v>0.26</v>
      </c>
      <c r="BF83" s="80"/>
      <c r="BG83" s="80">
        <v>1.43</v>
      </c>
      <c r="BH83" s="80">
        <v>15.8</v>
      </c>
      <c r="BI83" s="80">
        <v>2.62</v>
      </c>
      <c r="BJ83" s="80">
        <v>7.43</v>
      </c>
      <c r="BK83" s="80">
        <v>0.8</v>
      </c>
      <c r="BL83" s="80">
        <v>10100</v>
      </c>
      <c r="BM83" s="80">
        <v>50</v>
      </c>
    </row>
    <row r="84" spans="1:66">
      <c r="A84" s="79"/>
      <c r="B84" s="149" t="s">
        <v>333</v>
      </c>
      <c r="C84" s="115">
        <f>(ABS((C82-C83)/C83))*100</f>
        <v>10.294117647058814</v>
      </c>
      <c r="D84" s="115">
        <f t="shared" ref="D84:F84" si="394">(ABS((D82-D83)/D83))*100</f>
        <v>6.111111111111116</v>
      </c>
      <c r="E84" s="115">
        <f t="shared" si="394"/>
        <v>1.3157894736842104</v>
      </c>
      <c r="F84" s="115">
        <f t="shared" si="394"/>
        <v>14.680050188205771</v>
      </c>
      <c r="G84" s="80"/>
      <c r="H84" s="80"/>
      <c r="I84" s="115">
        <f t="shared" ref="I84" si="395">(ABS((I82-I83)/I83))*100</f>
        <v>35.135135135135137</v>
      </c>
      <c r="J84" s="115">
        <f t="shared" ref="J84" si="396">(ABS((J82-J83)/J83))*100</f>
        <v>0.59171597633134831</v>
      </c>
      <c r="K84" s="115">
        <f t="shared" ref="K84" si="397">(ABS((K82-K83)/K83))*100</f>
        <v>11.009174311926614</v>
      </c>
      <c r="L84" s="115">
        <f t="shared" ref="L84" si="398">(ABS((L82-L83)/L83))*100</f>
        <v>6.3461538461538405</v>
      </c>
      <c r="M84" s="115">
        <f t="shared" ref="M84" si="399">(ABS((M82-M83)/M83))*100</f>
        <v>0.82417582417583601</v>
      </c>
      <c r="N84" s="115">
        <f t="shared" ref="N84" si="400">(ABS((N82-N83)/N83))*100</f>
        <v>8.3333333333333321</v>
      </c>
      <c r="O84" s="90">
        <f t="shared" ref="O84" si="401">(ABS((O82-O83)/O83))*100</f>
        <v>22.680412371134015</v>
      </c>
      <c r="P84" s="115">
        <f t="shared" ref="P84" si="402">(ABS((P82-P83)/P83))*100</f>
        <v>5.3333333333333375</v>
      </c>
      <c r="Q84" s="115" t="s">
        <v>282</v>
      </c>
      <c r="R84" s="87"/>
      <c r="S84" s="87"/>
      <c r="T84" s="87"/>
      <c r="U84" s="87">
        <f t="shared" ref="U84:AI84" si="403">(ABS((U82-U83)/U83))*100</f>
        <v>4.6153846153846132</v>
      </c>
      <c r="V84" s="87">
        <f t="shared" si="403"/>
        <v>4.2016806722689068</v>
      </c>
      <c r="W84" s="87" t="s">
        <v>285</v>
      </c>
      <c r="X84" s="87"/>
      <c r="Y84" s="90">
        <f t="shared" si="403"/>
        <v>13.63636363636363</v>
      </c>
      <c r="Z84" s="90">
        <f t="shared" si="403"/>
        <v>36.144578313253014</v>
      </c>
      <c r="AA84" s="87" t="s">
        <v>285</v>
      </c>
      <c r="AB84" s="87">
        <f t="shared" si="403"/>
        <v>5.6701030927834992</v>
      </c>
      <c r="AC84" s="87">
        <f t="shared" si="403"/>
        <v>14.285714285714283</v>
      </c>
      <c r="AD84" s="87">
        <f t="shared" si="403"/>
        <v>0.55865921787708306</v>
      </c>
      <c r="AE84" s="87">
        <f t="shared" si="403"/>
        <v>11.999999999999993</v>
      </c>
      <c r="AF84" s="87">
        <f t="shared" si="403"/>
        <v>16.666666666666661</v>
      </c>
      <c r="AG84" s="87">
        <f t="shared" si="403"/>
        <v>7.2072072072072126</v>
      </c>
      <c r="AH84" s="87">
        <f t="shared" si="403"/>
        <v>2.807017543859649</v>
      </c>
      <c r="AI84" s="87">
        <f t="shared" si="403"/>
        <v>5.2505966587112107</v>
      </c>
      <c r="AJ84" s="87">
        <f t="shared" ref="AJ84" si="404">(ABS((AJ82-AJ83)/AJ83))*100</f>
        <v>1.4705882352941189</v>
      </c>
      <c r="AK84" s="87"/>
      <c r="AL84" s="87"/>
      <c r="AM84" s="87">
        <f t="shared" ref="AM84:AO84" si="405">(ABS((AM82-AM83)/AM83))*100</f>
        <v>17.307692307692303</v>
      </c>
      <c r="AN84" s="87">
        <f t="shared" si="405"/>
        <v>2.5000000000000022</v>
      </c>
      <c r="AO84" s="87">
        <f t="shared" si="405"/>
        <v>13.888888888888889</v>
      </c>
      <c r="AP84" s="87"/>
      <c r="AQ84" s="87"/>
      <c r="AR84" s="87"/>
      <c r="AS84" s="115">
        <f t="shared" ref="AS84" si="406">(ABS((AS82-AS83)/AS83))*100</f>
        <v>4.20571428571429</v>
      </c>
      <c r="AT84" s="115">
        <f t="shared" ref="AT84" si="407">(ABS((AT82-AT83)/AT83))*100</f>
        <v>13.366336633663364</v>
      </c>
      <c r="AU84" s="115">
        <f t="shared" ref="AU84" si="408">(ABS((AU82-AU83)/AU83))*100</f>
        <v>4.9676025917926472</v>
      </c>
      <c r="AV84" s="115">
        <f t="shared" ref="AV84:BG84" si="409">(ABS((AV82-AV83)/AV83))*100</f>
        <v>6.989247311827941</v>
      </c>
      <c r="AW84" s="87"/>
      <c r="AX84" s="115">
        <f t="shared" si="409"/>
        <v>8.5995085995086011</v>
      </c>
      <c r="AY84" s="115">
        <f t="shared" si="409"/>
        <v>2.8169014084506943</v>
      </c>
      <c r="AZ84" s="87"/>
      <c r="BA84" s="90">
        <f t="shared" si="409"/>
        <v>11.764705882352951</v>
      </c>
      <c r="BB84" s="115">
        <f t="shared" si="409"/>
        <v>1.7543859649122628</v>
      </c>
      <c r="BC84" s="115">
        <f t="shared" si="409"/>
        <v>4.6610169491525379</v>
      </c>
      <c r="BD84" s="87"/>
      <c r="BE84" s="115">
        <f t="shared" si="409"/>
        <v>3.8461538461538494</v>
      </c>
      <c r="BF84" s="87"/>
      <c r="BG84" s="115">
        <f t="shared" si="409"/>
        <v>9.0909090909090846</v>
      </c>
      <c r="BH84" s="115">
        <f t="shared" ref="BH84" si="410">(ABS((BH82-BH83)/BH83))*100</f>
        <v>5.0632911392405102</v>
      </c>
      <c r="BI84" s="115">
        <f t="shared" ref="BI84" si="411">(ABS((BI82-BI83)/BI83))*100</f>
        <v>8.3969465648855035</v>
      </c>
      <c r="BJ84" s="115">
        <f t="shared" ref="BJ84" si="412">(ABS((BJ82-BJ83)/BJ83))*100</f>
        <v>4.1722745625841133</v>
      </c>
      <c r="BK84" s="115">
        <f t="shared" ref="BK84" si="413">(ABS((BK82-BK83)/BK83))*100</f>
        <v>0</v>
      </c>
      <c r="BL84" s="115" t="s">
        <v>282</v>
      </c>
      <c r="BM84" s="115">
        <f t="shared" ref="BM84" si="414">(ABS((BM82-BM83)/BM83))*100</f>
        <v>11.200000000000003</v>
      </c>
    </row>
    <row r="85" spans="1:66">
      <c r="A85" s="79" t="s">
        <v>352</v>
      </c>
      <c r="B85" s="65" t="s">
        <v>109</v>
      </c>
      <c r="C85" s="91">
        <v>1.32</v>
      </c>
      <c r="D85" s="80">
        <v>1.19</v>
      </c>
      <c r="E85" s="80">
        <v>37.200000000000003</v>
      </c>
      <c r="F85" s="80">
        <v>84.2</v>
      </c>
      <c r="G85" s="80"/>
      <c r="H85" s="80">
        <v>220</v>
      </c>
      <c r="I85" s="80">
        <v>1</v>
      </c>
      <c r="J85" s="80">
        <v>22.1</v>
      </c>
      <c r="K85" s="80">
        <v>0.25</v>
      </c>
      <c r="L85" s="80">
        <v>0.56000000000000005</v>
      </c>
      <c r="M85" s="80">
        <v>68.099999999999994</v>
      </c>
      <c r="N85" s="80">
        <v>42.6</v>
      </c>
      <c r="O85" s="80">
        <v>9</v>
      </c>
      <c r="P85" s="80">
        <v>1.35</v>
      </c>
      <c r="Q85" s="80">
        <v>6190</v>
      </c>
      <c r="R85" s="88">
        <v>1.6</v>
      </c>
      <c r="S85" s="88">
        <v>0.5</v>
      </c>
      <c r="T85" s="80">
        <v>1.1000000000000001</v>
      </c>
      <c r="U85" s="80">
        <v>7.83</v>
      </c>
      <c r="V85" s="80">
        <v>14</v>
      </c>
      <c r="W85" s="80">
        <v>3.9</v>
      </c>
      <c r="X85" s="80"/>
      <c r="Y85" s="80">
        <v>0.7</v>
      </c>
      <c r="Z85" s="80"/>
      <c r="AA85" s="80">
        <v>0.2</v>
      </c>
      <c r="AB85" s="80">
        <v>2.39</v>
      </c>
      <c r="AC85" s="80">
        <v>0.31</v>
      </c>
      <c r="AD85" s="80">
        <v>35.299999999999997</v>
      </c>
      <c r="AE85" s="80">
        <v>5.0999999999999996</v>
      </c>
      <c r="AF85" s="80" t="s">
        <v>412</v>
      </c>
      <c r="AG85" s="80">
        <v>0.17</v>
      </c>
      <c r="AH85" s="80">
        <v>308</v>
      </c>
      <c r="AI85" s="80">
        <v>5.59</v>
      </c>
      <c r="AJ85" s="80">
        <v>7.8E-2</v>
      </c>
      <c r="AK85" s="80"/>
      <c r="AL85" s="80">
        <v>28.6</v>
      </c>
      <c r="AM85" s="80">
        <v>4.8</v>
      </c>
      <c r="AN85" s="80">
        <v>2.5000000000000001E-2</v>
      </c>
      <c r="AO85" s="97">
        <v>34.9</v>
      </c>
      <c r="AP85" s="91">
        <v>7.8</v>
      </c>
      <c r="AQ85" s="91">
        <v>18.899999999999999</v>
      </c>
      <c r="AR85" s="91"/>
      <c r="AS85" s="91">
        <v>6.3E-2</v>
      </c>
      <c r="AT85" s="97">
        <v>2.2599999999999998</v>
      </c>
      <c r="AU85" s="80">
        <v>2.4</v>
      </c>
      <c r="AV85" s="80">
        <v>9.5</v>
      </c>
      <c r="AW85" s="80">
        <v>4.4000000000000004</v>
      </c>
      <c r="AX85" s="80">
        <v>2.48</v>
      </c>
      <c r="AY85" s="80">
        <v>11.2</v>
      </c>
      <c r="AZ85" s="80"/>
      <c r="BA85" s="80">
        <v>0.4</v>
      </c>
      <c r="BB85" s="80">
        <v>0.27</v>
      </c>
      <c r="BC85" s="80">
        <v>8.4</v>
      </c>
      <c r="BD85" s="80">
        <v>0.02</v>
      </c>
      <c r="BE85" s="97">
        <v>0.13</v>
      </c>
      <c r="BF85" s="80" t="s">
        <v>412</v>
      </c>
      <c r="BG85" s="80">
        <v>2.2000000000000002</v>
      </c>
      <c r="BH85" s="80">
        <v>7</v>
      </c>
      <c r="BI85" s="80">
        <v>0.9</v>
      </c>
      <c r="BJ85" s="80">
        <v>6.62</v>
      </c>
      <c r="BK85" s="80">
        <v>0.3</v>
      </c>
      <c r="BL85" s="80">
        <v>127</v>
      </c>
      <c r="BM85" s="80">
        <v>25.2</v>
      </c>
      <c r="BN85" s="80"/>
    </row>
    <row r="86" spans="1:66">
      <c r="A86" s="79" t="s">
        <v>353</v>
      </c>
      <c r="B86" s="65" t="s">
        <v>110</v>
      </c>
      <c r="C86" s="91">
        <v>1.3</v>
      </c>
      <c r="D86" s="80">
        <v>0.94499999999999995</v>
      </c>
      <c r="E86" s="80">
        <v>37</v>
      </c>
      <c r="F86" s="80">
        <v>101</v>
      </c>
      <c r="G86" s="80"/>
      <c r="H86" s="80">
        <v>225</v>
      </c>
      <c r="I86" s="80">
        <v>0.87</v>
      </c>
      <c r="J86" s="80">
        <v>22.3</v>
      </c>
      <c r="K86" s="80">
        <v>0.28000000000000003</v>
      </c>
      <c r="L86" s="80">
        <v>0.54</v>
      </c>
      <c r="M86" s="80">
        <v>73</v>
      </c>
      <c r="N86" s="80">
        <v>43.7</v>
      </c>
      <c r="O86" s="80">
        <v>8.59</v>
      </c>
      <c r="P86" s="80">
        <v>1.17</v>
      </c>
      <c r="Q86" s="80">
        <v>6370</v>
      </c>
      <c r="R86" s="88">
        <v>1.63</v>
      </c>
      <c r="S86" s="88">
        <v>0.43</v>
      </c>
      <c r="T86" s="80">
        <v>0.95</v>
      </c>
      <c r="U86" s="80">
        <v>8.18</v>
      </c>
      <c r="V86" s="80">
        <v>14.7</v>
      </c>
      <c r="W86" s="80">
        <v>3.45</v>
      </c>
      <c r="X86" s="80"/>
      <c r="Y86" s="80">
        <v>1.0900000000000001</v>
      </c>
      <c r="Z86" s="80"/>
      <c r="AA86" s="80">
        <v>0.21</v>
      </c>
      <c r="AB86" s="80">
        <v>2.35</v>
      </c>
      <c r="AC86" s="80">
        <v>0.28599999999999998</v>
      </c>
      <c r="AD86" s="80">
        <v>36.1</v>
      </c>
      <c r="AE86" s="80">
        <v>4.05</v>
      </c>
      <c r="AF86" s="80">
        <v>3.9E-2</v>
      </c>
      <c r="AG86" s="80">
        <v>0.221</v>
      </c>
      <c r="AH86" s="80">
        <v>330</v>
      </c>
      <c r="AI86" s="80">
        <v>5.64</v>
      </c>
      <c r="AJ86" s="80">
        <v>8.5999999999999993E-2</v>
      </c>
      <c r="AK86" s="80"/>
      <c r="AL86" s="80">
        <v>27.8</v>
      </c>
      <c r="AM86" s="80">
        <v>4.74</v>
      </c>
      <c r="AN86" s="80">
        <v>2.4E-2</v>
      </c>
      <c r="AO86" s="97">
        <v>34.1</v>
      </c>
      <c r="AP86" s="91">
        <v>7.36</v>
      </c>
      <c r="AQ86" s="91">
        <v>16.7</v>
      </c>
      <c r="AR86" s="91"/>
      <c r="AS86" s="91">
        <v>6.6000000000000003E-2</v>
      </c>
      <c r="AT86" s="97">
        <v>2.2799999999999998</v>
      </c>
      <c r="AU86" s="80">
        <v>2.16</v>
      </c>
      <c r="AV86" s="80">
        <v>9.0500000000000007</v>
      </c>
      <c r="AW86" s="80">
        <v>4.79</v>
      </c>
      <c r="AX86" s="80">
        <v>2.34</v>
      </c>
      <c r="AY86" s="80">
        <v>11.7</v>
      </c>
      <c r="AZ86" s="80"/>
      <c r="BA86" s="80">
        <v>0.43</v>
      </c>
      <c r="BB86" s="80">
        <v>0.23</v>
      </c>
      <c r="BC86" s="80">
        <v>8.0399999999999991</v>
      </c>
      <c r="BD86" s="80">
        <v>1.7000000000000001E-2</v>
      </c>
      <c r="BE86" s="97">
        <v>0.12</v>
      </c>
      <c r="BF86" s="80">
        <v>4.9000000000000002E-2</v>
      </c>
      <c r="BG86" s="80">
        <v>2.15</v>
      </c>
      <c r="BH86" s="80">
        <v>5.12</v>
      </c>
      <c r="BI86" s="80">
        <v>0.98</v>
      </c>
      <c r="BJ86" s="80">
        <v>6.52</v>
      </c>
      <c r="BK86" s="80">
        <v>0.28999999999999998</v>
      </c>
      <c r="BL86" s="80">
        <v>139</v>
      </c>
      <c r="BM86" s="80">
        <v>43.7</v>
      </c>
      <c r="BN86" s="80"/>
    </row>
    <row r="87" spans="1:66">
      <c r="A87" s="79"/>
      <c r="B87" s="148" t="s">
        <v>333</v>
      </c>
      <c r="C87" s="87">
        <f>(ABS((C85-C86)/C86))*100</f>
        <v>1.5384615384615397</v>
      </c>
      <c r="D87" s="90">
        <f t="shared" ref="D87:BM87" si="415">(ABS((D85-D86)/D86))*100</f>
        <v>25.925925925925924</v>
      </c>
      <c r="E87" s="87">
        <f t="shared" si="415"/>
        <v>0.54054054054054823</v>
      </c>
      <c r="F87" s="87">
        <f t="shared" si="415"/>
        <v>16.633663366336631</v>
      </c>
      <c r="G87" s="80"/>
      <c r="H87" s="87">
        <f t="shared" si="415"/>
        <v>2.2222222222222223</v>
      </c>
      <c r="I87" s="87">
        <f t="shared" si="415"/>
        <v>14.942528735632186</v>
      </c>
      <c r="J87" s="87">
        <f t="shared" si="415"/>
        <v>0.89686098654708202</v>
      </c>
      <c r="K87" s="87">
        <f t="shared" si="415"/>
        <v>10.714285714285724</v>
      </c>
      <c r="L87" s="87">
        <f t="shared" si="415"/>
        <v>3.7037037037037068</v>
      </c>
      <c r="M87" s="87">
        <f t="shared" si="415"/>
        <v>6.712328767123295</v>
      </c>
      <c r="N87" s="87">
        <f t="shared" si="415"/>
        <v>2.517162471395884</v>
      </c>
      <c r="O87" s="87">
        <f t="shared" si="415"/>
        <v>4.7729918509895244</v>
      </c>
      <c r="P87" s="87">
        <f t="shared" si="415"/>
        <v>15.384615384615399</v>
      </c>
      <c r="Q87" s="87">
        <f t="shared" si="415"/>
        <v>2.8257456828885403</v>
      </c>
      <c r="R87" s="87">
        <f t="shared" si="415"/>
        <v>1.8404907975460003</v>
      </c>
      <c r="S87" s="87">
        <f t="shared" si="415"/>
        <v>16.279069767441861</v>
      </c>
      <c r="T87" s="87">
        <f t="shared" si="415"/>
        <v>15.789473684210542</v>
      </c>
      <c r="U87" s="87">
        <f t="shared" si="415"/>
        <v>4.2787286063569647</v>
      </c>
      <c r="V87" s="87">
        <f t="shared" si="415"/>
        <v>4.7619047619047574</v>
      </c>
      <c r="W87" s="90">
        <f t="shared" si="415"/>
        <v>13.043478260869556</v>
      </c>
      <c r="X87" s="80"/>
      <c r="Y87" s="87">
        <f t="shared" si="415"/>
        <v>35.779816513761475</v>
      </c>
      <c r="Z87" s="80"/>
      <c r="AA87" s="87">
        <f t="shared" si="415"/>
        <v>4.761904761904753</v>
      </c>
      <c r="AB87" s="87">
        <f t="shared" si="415"/>
        <v>1.7021276595744694</v>
      </c>
      <c r="AC87" s="90">
        <f t="shared" si="415"/>
        <v>8.3916083916084006</v>
      </c>
      <c r="AD87" s="87">
        <f t="shared" si="415"/>
        <v>2.2160664819944715</v>
      </c>
      <c r="AE87" s="90">
        <f t="shared" si="415"/>
        <v>25.925925925925924</v>
      </c>
      <c r="AF87" s="87" t="s">
        <v>282</v>
      </c>
      <c r="AG87" s="90">
        <f t="shared" si="415"/>
        <v>23.076923076923073</v>
      </c>
      <c r="AH87" s="87">
        <f t="shared" si="415"/>
        <v>6.666666666666667</v>
      </c>
      <c r="AI87" s="87">
        <f t="shared" si="415"/>
        <v>0.88652482269503241</v>
      </c>
      <c r="AJ87" s="87">
        <f t="shared" si="415"/>
        <v>9.3023255813953423</v>
      </c>
      <c r="AK87" s="80"/>
      <c r="AL87" s="87">
        <f t="shared" si="415"/>
        <v>2.8776978417266212</v>
      </c>
      <c r="AM87" s="87">
        <f t="shared" si="415"/>
        <v>1.2658227848101182</v>
      </c>
      <c r="AN87" s="87">
        <f t="shared" si="415"/>
        <v>4.1666666666666705</v>
      </c>
      <c r="AO87" s="87">
        <f t="shared" si="415"/>
        <v>2.3460410557184668</v>
      </c>
      <c r="AP87" s="87">
        <f t="shared" si="415"/>
        <v>5.9782608695652106</v>
      </c>
      <c r="AQ87" s="90">
        <f t="shared" si="415"/>
        <v>13.173652694610775</v>
      </c>
      <c r="AR87" s="87" t="s">
        <v>285</v>
      </c>
      <c r="AS87" s="87">
        <f t="shared" si="415"/>
        <v>4.5454545454545494</v>
      </c>
      <c r="AT87" s="87">
        <f t="shared" si="415"/>
        <v>0.87719298245614119</v>
      </c>
      <c r="AU87" s="90">
        <f t="shared" si="415"/>
        <v>11.1111111111111</v>
      </c>
      <c r="AV87" s="87">
        <f t="shared" si="415"/>
        <v>4.9723756906077261</v>
      </c>
      <c r="AW87" s="87">
        <f t="shared" si="415"/>
        <v>8.1419624217118933</v>
      </c>
      <c r="AX87" s="87">
        <f t="shared" si="415"/>
        <v>5.9829059829059883</v>
      </c>
      <c r="AY87" s="87">
        <f t="shared" si="415"/>
        <v>4.2735042735042734</v>
      </c>
      <c r="AZ87" s="87" t="s">
        <v>285</v>
      </c>
      <c r="BA87" s="87">
        <f t="shared" si="415"/>
        <v>6.9767441860465045</v>
      </c>
      <c r="BB87" s="87">
        <f t="shared" si="415"/>
        <v>17.39130434782609</v>
      </c>
      <c r="BC87" s="87">
        <f t="shared" si="415"/>
        <v>4.4776119402985231</v>
      </c>
      <c r="BD87" s="87">
        <f t="shared" si="415"/>
        <v>17.647058823529406</v>
      </c>
      <c r="BE87" s="87">
        <f t="shared" si="415"/>
        <v>8.333333333333341</v>
      </c>
      <c r="BF87" s="87" t="s">
        <v>282</v>
      </c>
      <c r="BG87" s="87">
        <f t="shared" si="415"/>
        <v>2.3255813953488498</v>
      </c>
      <c r="BH87" s="90">
        <f t="shared" si="415"/>
        <v>36.718749999999993</v>
      </c>
      <c r="BI87" s="87">
        <f t="shared" si="415"/>
        <v>8.1632653061224456</v>
      </c>
      <c r="BJ87" s="87">
        <f t="shared" si="415"/>
        <v>1.5337423312883518</v>
      </c>
      <c r="BK87" s="87">
        <f t="shared" si="415"/>
        <v>3.4482758620689689</v>
      </c>
      <c r="BL87" s="87">
        <f t="shared" si="415"/>
        <v>8.6330935251798557</v>
      </c>
      <c r="BM87" s="90">
        <f t="shared" si="415"/>
        <v>42.334096109839827</v>
      </c>
    </row>
    <row r="88" spans="1:66">
      <c r="A88" s="79" t="s">
        <v>347</v>
      </c>
      <c r="B88" s="65" t="s">
        <v>109</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v>6.4000000000000001E-2</v>
      </c>
      <c r="AO88" s="80"/>
      <c r="AP88" s="80"/>
      <c r="AQ88" s="80"/>
      <c r="AR88" s="80"/>
      <c r="AS88" s="80">
        <v>0.37</v>
      </c>
      <c r="AT88" s="80"/>
      <c r="AU88" s="80"/>
      <c r="AV88" s="80"/>
      <c r="AW88" s="80"/>
      <c r="AX88" s="80"/>
      <c r="AY88" s="80"/>
      <c r="AZ88" s="80"/>
      <c r="BA88" s="80"/>
      <c r="BB88" s="80"/>
      <c r="BC88" s="80"/>
      <c r="BD88" s="80"/>
      <c r="BE88" s="80"/>
      <c r="BF88" s="80"/>
      <c r="BG88" s="80"/>
      <c r="BH88" s="80"/>
      <c r="BI88" s="80"/>
      <c r="BJ88" s="80"/>
      <c r="BK88" s="80"/>
      <c r="BL88" s="80"/>
      <c r="BM88" s="80"/>
    </row>
    <row r="89" spans="1:66">
      <c r="A89" s="79" t="s">
        <v>348</v>
      </c>
      <c r="B89" s="65" t="s">
        <v>110</v>
      </c>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v>6.3E-2</v>
      </c>
      <c r="AO89" s="80"/>
      <c r="AP89" s="80"/>
      <c r="AQ89" s="80"/>
      <c r="AR89" s="80"/>
      <c r="AS89" s="80">
        <v>0.38600000000000001</v>
      </c>
      <c r="AT89" s="80"/>
      <c r="AU89" s="80"/>
      <c r="AV89" s="80"/>
      <c r="AW89" s="80"/>
      <c r="AX89" s="80"/>
      <c r="AY89" s="80"/>
      <c r="AZ89" s="80"/>
      <c r="BA89" s="80"/>
      <c r="BB89" s="80"/>
      <c r="BC89" s="80"/>
      <c r="BD89" s="80"/>
      <c r="BE89" s="80"/>
      <c r="BF89" s="80"/>
      <c r="BG89" s="80"/>
      <c r="BH89" s="80"/>
      <c r="BI89" s="80"/>
      <c r="BJ89" s="80"/>
      <c r="BK89" s="80"/>
      <c r="BL89" s="80"/>
      <c r="BM89" s="80"/>
    </row>
    <row r="90" spans="1:66">
      <c r="A90" s="79"/>
      <c r="B90" s="148" t="s">
        <v>333</v>
      </c>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7">
        <f>(ABS((AN88-AN89)/AN89))*100</f>
        <v>1.5873015873015885</v>
      </c>
      <c r="AO90" s="80"/>
      <c r="AP90" s="80"/>
      <c r="AQ90" s="80"/>
      <c r="AR90" s="80"/>
      <c r="AS90" s="87">
        <f>(ABS((AS88-AS89)/AS89))*100</f>
        <v>4.145077720207258</v>
      </c>
      <c r="AT90" s="80"/>
      <c r="AU90" s="80"/>
      <c r="AV90" s="80"/>
      <c r="AW90" s="80"/>
      <c r="AX90" s="80"/>
      <c r="AY90" s="80"/>
      <c r="AZ90" s="80"/>
      <c r="BA90" s="80"/>
      <c r="BB90" s="80"/>
      <c r="BC90" s="80"/>
      <c r="BD90" s="80"/>
      <c r="BE90" s="80"/>
      <c r="BF90" s="80"/>
      <c r="BG90" s="80"/>
      <c r="BH90" s="80"/>
      <c r="BI90" s="80"/>
      <c r="BJ90" s="80"/>
      <c r="BK90" s="80"/>
      <c r="BL90" s="80"/>
      <c r="BM90" s="80"/>
    </row>
    <row r="91" spans="1:66">
      <c r="A91" s="79" t="s">
        <v>280</v>
      </c>
      <c r="B91" s="71" t="s">
        <v>280</v>
      </c>
      <c r="C91" s="80">
        <v>0.01</v>
      </c>
      <c r="D91" s="80" t="s">
        <v>411</v>
      </c>
      <c r="E91" s="84">
        <v>0.8</v>
      </c>
      <c r="F91" s="80" t="s">
        <v>335</v>
      </c>
      <c r="G91" s="80">
        <v>4</v>
      </c>
      <c r="H91" s="80">
        <v>2.7</v>
      </c>
      <c r="I91" s="80" t="s">
        <v>412</v>
      </c>
      <c r="J91" s="80" t="s">
        <v>413</v>
      </c>
      <c r="K91" s="80" t="s">
        <v>411</v>
      </c>
      <c r="L91" s="80" t="s">
        <v>411</v>
      </c>
      <c r="M91" s="80" t="s">
        <v>411</v>
      </c>
      <c r="N91" s="80" t="s">
        <v>412</v>
      </c>
      <c r="O91" s="80" t="s">
        <v>416</v>
      </c>
      <c r="P91" s="80" t="s">
        <v>413</v>
      </c>
      <c r="Q91" s="80" t="s">
        <v>332</v>
      </c>
      <c r="R91" s="80" t="s">
        <v>412</v>
      </c>
      <c r="S91" s="80" t="s">
        <v>412</v>
      </c>
      <c r="T91" s="80" t="s">
        <v>412</v>
      </c>
      <c r="U91" s="80" t="s">
        <v>411</v>
      </c>
      <c r="V91" s="80">
        <v>0.08</v>
      </c>
      <c r="W91" s="80" t="s">
        <v>412</v>
      </c>
      <c r="X91" s="80">
        <v>0.2</v>
      </c>
      <c r="Y91" s="80" t="s">
        <v>412</v>
      </c>
      <c r="Z91" s="80">
        <v>30</v>
      </c>
      <c r="AA91" s="80" t="s">
        <v>412</v>
      </c>
      <c r="AB91" s="80" t="s">
        <v>413</v>
      </c>
      <c r="AC91" s="80" t="s">
        <v>411</v>
      </c>
      <c r="AD91" s="80" t="s">
        <v>335</v>
      </c>
      <c r="AE91" s="80" t="s">
        <v>412</v>
      </c>
      <c r="AF91" s="80" t="s">
        <v>412</v>
      </c>
      <c r="AG91" s="80" t="s">
        <v>411</v>
      </c>
      <c r="AH91" s="80" t="s">
        <v>416</v>
      </c>
      <c r="AI91" s="80">
        <v>0.01</v>
      </c>
      <c r="AJ91" s="80">
        <v>7.0000000000000001E-3</v>
      </c>
      <c r="AK91" s="80" t="s">
        <v>412</v>
      </c>
      <c r="AL91" s="80" t="s">
        <v>413</v>
      </c>
      <c r="AM91" s="80" t="s">
        <v>412</v>
      </c>
      <c r="AN91" s="80" t="s">
        <v>414</v>
      </c>
      <c r="AO91" s="80" t="s">
        <v>412</v>
      </c>
      <c r="AP91" s="80" t="s">
        <v>412</v>
      </c>
      <c r="AQ91" s="80" t="s">
        <v>412</v>
      </c>
      <c r="AR91" s="80" t="s">
        <v>414</v>
      </c>
      <c r="AS91" s="80" t="s">
        <v>414</v>
      </c>
      <c r="AT91" s="80" t="s">
        <v>413</v>
      </c>
      <c r="AU91" s="80" t="s">
        <v>412</v>
      </c>
      <c r="AV91" s="80" t="s">
        <v>412</v>
      </c>
      <c r="AW91" s="80" t="s">
        <v>412</v>
      </c>
      <c r="AX91" s="80" t="s">
        <v>415</v>
      </c>
      <c r="AY91" s="80" t="s">
        <v>335</v>
      </c>
      <c r="AZ91" s="80" t="s">
        <v>415</v>
      </c>
      <c r="BA91" s="80" t="s">
        <v>412</v>
      </c>
      <c r="BB91" s="80" t="s">
        <v>413</v>
      </c>
      <c r="BC91" s="80" t="s">
        <v>412</v>
      </c>
      <c r="BD91" s="80" t="s">
        <v>411</v>
      </c>
      <c r="BE91" s="80" t="s">
        <v>413</v>
      </c>
      <c r="BF91" s="80" t="s">
        <v>412</v>
      </c>
      <c r="BG91" s="80" t="s">
        <v>412</v>
      </c>
      <c r="BH91" s="80" t="s">
        <v>416</v>
      </c>
      <c r="BI91" s="80" t="s">
        <v>412</v>
      </c>
      <c r="BJ91" s="80" t="s">
        <v>411</v>
      </c>
      <c r="BK91" s="80" t="s">
        <v>412</v>
      </c>
      <c r="BL91" s="80" t="s">
        <v>412</v>
      </c>
      <c r="BM91" s="84">
        <v>0.4</v>
      </c>
    </row>
    <row r="92" spans="1:66">
      <c r="A92" s="79" t="s">
        <v>280</v>
      </c>
      <c r="B92" s="71" t="s">
        <v>280</v>
      </c>
      <c r="C92" s="84">
        <v>4.0000000000000001E-3</v>
      </c>
      <c r="D92" s="80" t="s">
        <v>411</v>
      </c>
      <c r="E92" s="91">
        <v>0.4</v>
      </c>
      <c r="F92" s="80" t="s">
        <v>335</v>
      </c>
      <c r="G92" s="80">
        <v>3</v>
      </c>
      <c r="H92" s="80">
        <v>2.2999999999999998</v>
      </c>
      <c r="I92" s="80" t="s">
        <v>412</v>
      </c>
      <c r="J92" s="80" t="s">
        <v>413</v>
      </c>
      <c r="K92" s="80" t="s">
        <v>411</v>
      </c>
      <c r="L92" s="80" t="s">
        <v>411</v>
      </c>
      <c r="M92" s="80" t="s">
        <v>411</v>
      </c>
      <c r="N92" s="80" t="s">
        <v>412</v>
      </c>
      <c r="O92" s="80" t="s">
        <v>416</v>
      </c>
      <c r="P92" s="80" t="s">
        <v>413</v>
      </c>
      <c r="Q92" s="80" t="s">
        <v>332</v>
      </c>
      <c r="R92" s="80" t="s">
        <v>412</v>
      </c>
      <c r="S92" s="80" t="s">
        <v>412</v>
      </c>
      <c r="T92" s="80" t="s">
        <v>412</v>
      </c>
      <c r="U92" s="80" t="s">
        <v>411</v>
      </c>
      <c r="V92" s="80">
        <v>0.1</v>
      </c>
      <c r="W92" s="80" t="s">
        <v>412</v>
      </c>
      <c r="X92" s="80" t="s">
        <v>412</v>
      </c>
      <c r="Y92" s="80" t="s">
        <v>412</v>
      </c>
      <c r="Z92" s="80">
        <v>20</v>
      </c>
      <c r="AA92" s="80" t="s">
        <v>412</v>
      </c>
      <c r="AB92" s="80" t="s">
        <v>413</v>
      </c>
      <c r="AC92" s="80" t="s">
        <v>411</v>
      </c>
      <c r="AD92" s="80" t="s">
        <v>335</v>
      </c>
      <c r="AE92" s="80" t="s">
        <v>412</v>
      </c>
      <c r="AF92" s="80" t="s">
        <v>412</v>
      </c>
      <c r="AG92" s="80" t="s">
        <v>411</v>
      </c>
      <c r="AH92" s="84">
        <v>2</v>
      </c>
      <c r="AI92" s="80" t="s">
        <v>411</v>
      </c>
      <c r="AJ92" s="80">
        <v>7.0000000000000001E-3</v>
      </c>
      <c r="AK92" s="80" t="s">
        <v>412</v>
      </c>
      <c r="AL92" s="80" t="s">
        <v>413</v>
      </c>
      <c r="AM92" s="88">
        <v>0.3</v>
      </c>
      <c r="AN92" s="80"/>
      <c r="AO92" s="80">
        <v>0.1</v>
      </c>
      <c r="AP92" s="80" t="s">
        <v>412</v>
      </c>
      <c r="AQ92" s="80" t="s">
        <v>412</v>
      </c>
      <c r="AR92" s="80" t="s">
        <v>414</v>
      </c>
      <c r="AS92" s="80"/>
      <c r="AT92" s="80" t="s">
        <v>413</v>
      </c>
      <c r="AU92" s="80" t="s">
        <v>412</v>
      </c>
      <c r="AV92" s="80">
        <v>0.1</v>
      </c>
      <c r="AW92" s="80" t="s">
        <v>412</v>
      </c>
      <c r="AX92" s="80" t="s">
        <v>415</v>
      </c>
      <c r="AY92" s="80" t="s">
        <v>335</v>
      </c>
      <c r="AZ92" s="80" t="s">
        <v>415</v>
      </c>
      <c r="BA92" s="80" t="s">
        <v>412</v>
      </c>
      <c r="BB92" s="80" t="s">
        <v>413</v>
      </c>
      <c r="BC92" s="80" t="s">
        <v>412</v>
      </c>
      <c r="BD92" s="80"/>
      <c r="BE92" s="80" t="s">
        <v>413</v>
      </c>
      <c r="BF92" s="80" t="s">
        <v>412</v>
      </c>
      <c r="BG92" s="80" t="s">
        <v>412</v>
      </c>
      <c r="BH92" s="80" t="s">
        <v>416</v>
      </c>
      <c r="BI92" s="80" t="s">
        <v>412</v>
      </c>
      <c r="BJ92" s="80" t="s">
        <v>411</v>
      </c>
      <c r="BK92" s="80" t="s">
        <v>412</v>
      </c>
      <c r="BL92" s="80">
        <v>0.2</v>
      </c>
      <c r="BM92" s="80">
        <v>0.1</v>
      </c>
    </row>
    <row r="93" spans="1:66">
      <c r="A93" s="79" t="s">
        <v>280</v>
      </c>
      <c r="B93" s="71" t="s">
        <v>280</v>
      </c>
      <c r="C93" s="80" t="s">
        <v>417</v>
      </c>
      <c r="D93" s="80" t="s">
        <v>411</v>
      </c>
      <c r="E93" s="84">
        <v>0.8</v>
      </c>
      <c r="F93" s="80" t="s">
        <v>335</v>
      </c>
      <c r="G93" s="80">
        <v>4</v>
      </c>
      <c r="H93" s="80">
        <v>2.1</v>
      </c>
      <c r="I93" s="80" t="s">
        <v>412</v>
      </c>
      <c r="J93" s="80" t="s">
        <v>413</v>
      </c>
      <c r="K93" s="80" t="s">
        <v>411</v>
      </c>
      <c r="L93" s="80" t="s">
        <v>411</v>
      </c>
      <c r="M93" s="80" t="s">
        <v>411</v>
      </c>
      <c r="N93" s="80" t="s">
        <v>412</v>
      </c>
      <c r="O93" s="80" t="s">
        <v>416</v>
      </c>
      <c r="P93" s="80" t="s">
        <v>413</v>
      </c>
      <c r="Q93" s="80" t="s">
        <v>332</v>
      </c>
      <c r="R93" s="80" t="s">
        <v>412</v>
      </c>
      <c r="S93" s="80" t="s">
        <v>412</v>
      </c>
      <c r="T93" s="80" t="s">
        <v>412</v>
      </c>
      <c r="U93" s="80" t="s">
        <v>411</v>
      </c>
      <c r="V93" s="80">
        <v>0.1</v>
      </c>
      <c r="W93" s="80" t="s">
        <v>412</v>
      </c>
      <c r="X93" s="80" t="s">
        <v>412</v>
      </c>
      <c r="Y93" s="80" t="s">
        <v>412</v>
      </c>
      <c r="Z93" s="84">
        <v>90</v>
      </c>
      <c r="AA93" s="80" t="s">
        <v>412</v>
      </c>
      <c r="AB93" s="80" t="s">
        <v>413</v>
      </c>
      <c r="AC93" s="80" t="s">
        <v>411</v>
      </c>
      <c r="AD93" s="80" t="s">
        <v>335</v>
      </c>
      <c r="AE93" s="80" t="s">
        <v>412</v>
      </c>
      <c r="AF93" s="80" t="s">
        <v>412</v>
      </c>
      <c r="AG93" s="80" t="s">
        <v>411</v>
      </c>
      <c r="AH93" s="80" t="s">
        <v>416</v>
      </c>
      <c r="AI93" s="80" t="s">
        <v>411</v>
      </c>
      <c r="AJ93" s="80">
        <v>7.0000000000000001E-3</v>
      </c>
      <c r="AK93" s="80" t="s">
        <v>412</v>
      </c>
      <c r="AL93" s="80" t="s">
        <v>413</v>
      </c>
      <c r="AM93" s="80" t="s">
        <v>412</v>
      </c>
      <c r="AN93" s="80" t="s">
        <v>414</v>
      </c>
      <c r="AO93" s="80" t="s">
        <v>412</v>
      </c>
      <c r="AP93" s="80" t="s">
        <v>412</v>
      </c>
      <c r="AQ93" s="80" t="s">
        <v>412</v>
      </c>
      <c r="AR93" s="80" t="s">
        <v>414</v>
      </c>
      <c r="AS93" s="80" t="s">
        <v>414</v>
      </c>
      <c r="AT93" s="80" t="s">
        <v>413</v>
      </c>
      <c r="AU93" s="80" t="s">
        <v>412</v>
      </c>
      <c r="AV93" s="80">
        <v>0.2</v>
      </c>
      <c r="AW93" s="80" t="s">
        <v>412</v>
      </c>
      <c r="AX93" s="80" t="s">
        <v>415</v>
      </c>
      <c r="AY93" s="80" t="s">
        <v>335</v>
      </c>
      <c r="AZ93" s="80" t="s">
        <v>415</v>
      </c>
      <c r="BA93" s="80" t="s">
        <v>412</v>
      </c>
      <c r="BB93" s="80" t="s">
        <v>413</v>
      </c>
      <c r="BC93" s="80" t="s">
        <v>412</v>
      </c>
      <c r="BD93" s="80" t="s">
        <v>411</v>
      </c>
      <c r="BE93" s="80" t="s">
        <v>413</v>
      </c>
      <c r="BF93" s="80" t="s">
        <v>412</v>
      </c>
      <c r="BG93" s="80" t="s">
        <v>412</v>
      </c>
      <c r="BH93" s="80" t="s">
        <v>416</v>
      </c>
      <c r="BI93" s="80" t="s">
        <v>412</v>
      </c>
      <c r="BJ93" s="80" t="s">
        <v>411</v>
      </c>
      <c r="BK93" s="80" t="s">
        <v>412</v>
      </c>
      <c r="BL93" s="80">
        <v>0.1</v>
      </c>
      <c r="BM93" s="80">
        <v>0.1</v>
      </c>
    </row>
    <row r="94" spans="1:66">
      <c r="A94" s="79" t="s">
        <v>280</v>
      </c>
      <c r="B94" s="71" t="s">
        <v>280</v>
      </c>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t="s">
        <v>414</v>
      </c>
      <c r="AO94" s="80"/>
      <c r="AP94" s="80"/>
      <c r="AQ94" s="80"/>
      <c r="AR94" s="80"/>
      <c r="AS94" s="80" t="s">
        <v>414</v>
      </c>
      <c r="AT94" s="80"/>
      <c r="AU94" s="80"/>
      <c r="AV94" s="80"/>
      <c r="AW94" s="80"/>
      <c r="AX94" s="80"/>
      <c r="AY94" s="80"/>
      <c r="AZ94" s="80"/>
      <c r="BA94" s="80"/>
      <c r="BB94" s="80"/>
      <c r="BC94" s="80"/>
      <c r="BD94" s="80" t="s">
        <v>411</v>
      </c>
      <c r="BE94" s="80"/>
      <c r="BF94" s="80"/>
      <c r="BG94" s="80"/>
      <c r="BH94" s="80"/>
      <c r="BI94" s="80"/>
      <c r="BJ94" s="80"/>
      <c r="BK94" s="80"/>
      <c r="BL94" s="80"/>
      <c r="BM94" s="80"/>
    </row>
    <row r="95" spans="1:66">
      <c r="A95" s="79" t="s">
        <v>280</v>
      </c>
      <c r="B95" s="71" t="s">
        <v>280</v>
      </c>
      <c r="C95" s="80">
        <v>3.0000000000000001E-3</v>
      </c>
      <c r="D95" s="80" t="s">
        <v>411</v>
      </c>
      <c r="E95" s="80">
        <v>0.1</v>
      </c>
      <c r="F95" s="80" t="s">
        <v>335</v>
      </c>
      <c r="G95" s="80">
        <v>3</v>
      </c>
      <c r="H95" s="80">
        <v>1.6</v>
      </c>
      <c r="I95" s="80" t="s">
        <v>412</v>
      </c>
      <c r="J95" s="80" t="s">
        <v>413</v>
      </c>
      <c r="K95" s="80" t="s">
        <v>411</v>
      </c>
      <c r="L95" s="80" t="s">
        <v>411</v>
      </c>
      <c r="M95" s="80" t="s">
        <v>411</v>
      </c>
      <c r="N95" s="80" t="s">
        <v>412</v>
      </c>
      <c r="O95" s="80" t="s">
        <v>416</v>
      </c>
      <c r="P95" s="80" t="s">
        <v>413</v>
      </c>
      <c r="Q95" s="80" t="s">
        <v>332</v>
      </c>
      <c r="R95" s="80" t="s">
        <v>412</v>
      </c>
      <c r="S95" s="80" t="s">
        <v>412</v>
      </c>
      <c r="T95" s="80" t="s">
        <v>412</v>
      </c>
      <c r="U95" s="80" t="s">
        <v>411</v>
      </c>
      <c r="V95" s="80" t="s">
        <v>413</v>
      </c>
      <c r="W95" s="80" t="s">
        <v>412</v>
      </c>
      <c r="X95" s="80" t="s">
        <v>412</v>
      </c>
      <c r="Y95" s="80" t="s">
        <v>412</v>
      </c>
      <c r="Z95" s="80">
        <v>20</v>
      </c>
      <c r="AA95" s="80" t="s">
        <v>412</v>
      </c>
      <c r="AB95" s="80" t="s">
        <v>413</v>
      </c>
      <c r="AC95" s="80" t="s">
        <v>411</v>
      </c>
      <c r="AD95" s="80" t="s">
        <v>335</v>
      </c>
      <c r="AE95" s="80" t="s">
        <v>412</v>
      </c>
      <c r="AF95" s="80" t="s">
        <v>412</v>
      </c>
      <c r="AG95" s="80" t="s">
        <v>411</v>
      </c>
      <c r="AH95" s="80" t="s">
        <v>416</v>
      </c>
      <c r="AI95" s="80" t="s">
        <v>411</v>
      </c>
      <c r="AJ95" s="80">
        <v>5.0000000000000001E-3</v>
      </c>
      <c r="AK95" s="80" t="s">
        <v>412</v>
      </c>
      <c r="AL95" s="80" t="s">
        <v>413</v>
      </c>
      <c r="AM95" s="80" t="s">
        <v>412</v>
      </c>
      <c r="AN95" s="80" t="s">
        <v>414</v>
      </c>
      <c r="AO95" s="80">
        <v>0.1</v>
      </c>
      <c r="AP95" s="80" t="s">
        <v>412</v>
      </c>
      <c r="AQ95" s="80" t="s">
        <v>412</v>
      </c>
      <c r="AR95" s="80" t="s">
        <v>414</v>
      </c>
      <c r="AS95" s="80" t="s">
        <v>414</v>
      </c>
      <c r="AT95" s="80" t="s">
        <v>413</v>
      </c>
      <c r="AU95" s="80" t="s">
        <v>412</v>
      </c>
      <c r="AV95" s="80" t="s">
        <v>412</v>
      </c>
      <c r="AW95" s="80" t="s">
        <v>412</v>
      </c>
      <c r="AX95" s="80" t="s">
        <v>415</v>
      </c>
      <c r="AY95" s="80" t="s">
        <v>335</v>
      </c>
      <c r="AZ95" s="80" t="s">
        <v>415</v>
      </c>
      <c r="BA95" s="80" t="s">
        <v>412</v>
      </c>
      <c r="BB95" s="80">
        <v>0.03</v>
      </c>
      <c r="BC95" s="80" t="s">
        <v>412</v>
      </c>
      <c r="BD95" s="80" t="s">
        <v>411</v>
      </c>
      <c r="BE95" s="80" t="s">
        <v>413</v>
      </c>
      <c r="BF95" s="80" t="s">
        <v>412</v>
      </c>
      <c r="BG95" s="80" t="s">
        <v>412</v>
      </c>
      <c r="BH95" s="80" t="s">
        <v>416</v>
      </c>
      <c r="BI95" s="80" t="s">
        <v>412</v>
      </c>
      <c r="BJ95" s="80" t="s">
        <v>411</v>
      </c>
      <c r="BK95" s="80" t="s">
        <v>412</v>
      </c>
      <c r="BL95" s="80" t="s">
        <v>412</v>
      </c>
      <c r="BM95" s="80">
        <v>0.2</v>
      </c>
    </row>
    <row r="96" spans="1:66">
      <c r="A96" s="127" t="s">
        <v>362</v>
      </c>
      <c r="B96" s="127"/>
      <c r="C96" s="150" t="s">
        <v>417</v>
      </c>
      <c r="D96" s="150" t="s">
        <v>411</v>
      </c>
      <c r="E96" s="150">
        <v>0.5</v>
      </c>
      <c r="F96" s="151">
        <v>2.5</v>
      </c>
      <c r="G96" s="150">
        <v>2</v>
      </c>
      <c r="H96" s="151">
        <v>3.2</v>
      </c>
      <c r="I96" s="150" t="s">
        <v>412</v>
      </c>
      <c r="J96" s="150" t="s">
        <v>413</v>
      </c>
      <c r="K96" s="150">
        <v>0.01</v>
      </c>
      <c r="L96" s="150">
        <v>0.02</v>
      </c>
      <c r="M96" s="150" t="s">
        <v>411</v>
      </c>
      <c r="N96" s="150" t="s">
        <v>412</v>
      </c>
      <c r="O96" s="150">
        <v>1</v>
      </c>
      <c r="P96" s="150" t="s">
        <v>413</v>
      </c>
      <c r="Q96" s="150" t="s">
        <v>332</v>
      </c>
      <c r="R96" s="150" t="s">
        <v>412</v>
      </c>
      <c r="S96" s="150" t="s">
        <v>412</v>
      </c>
      <c r="T96" s="150" t="s">
        <v>412</v>
      </c>
      <c r="U96" s="150" t="s">
        <v>411</v>
      </c>
      <c r="V96" s="150">
        <v>0.2</v>
      </c>
      <c r="W96" s="150" t="s">
        <v>412</v>
      </c>
      <c r="X96" s="150" t="s">
        <v>412</v>
      </c>
      <c r="Y96" s="150" t="s">
        <v>412</v>
      </c>
      <c r="Z96" s="150">
        <v>30</v>
      </c>
      <c r="AA96" s="150" t="s">
        <v>412</v>
      </c>
      <c r="AB96" s="150" t="s">
        <v>413</v>
      </c>
      <c r="AC96" s="150" t="s">
        <v>411</v>
      </c>
      <c r="AD96" s="150" t="s">
        <v>335</v>
      </c>
      <c r="AE96" s="150" t="s">
        <v>412</v>
      </c>
      <c r="AF96" s="150" t="s">
        <v>412</v>
      </c>
      <c r="AG96" s="150" t="s">
        <v>411</v>
      </c>
      <c r="AH96" s="150" t="s">
        <v>416</v>
      </c>
      <c r="AI96" s="150">
        <v>0.03</v>
      </c>
      <c r="AJ96" s="150">
        <v>7.0000000000000001E-3</v>
      </c>
      <c r="AK96" s="150" t="s">
        <v>412</v>
      </c>
      <c r="AL96" s="150" t="s">
        <v>413</v>
      </c>
      <c r="AM96" s="150">
        <v>0.2</v>
      </c>
      <c r="AN96" s="150" t="s">
        <v>414</v>
      </c>
      <c r="AO96" s="150" t="s">
        <v>412</v>
      </c>
      <c r="AP96" s="150" t="s">
        <v>412</v>
      </c>
      <c r="AQ96" s="150" t="s">
        <v>412</v>
      </c>
      <c r="AR96" s="150">
        <v>3.0000000000000001E-3</v>
      </c>
      <c r="AS96" s="150" t="s">
        <v>414</v>
      </c>
      <c r="AT96" s="150">
        <v>0.03</v>
      </c>
      <c r="AU96" s="151">
        <v>0.4</v>
      </c>
      <c r="AV96" s="151">
        <v>0.3</v>
      </c>
      <c r="AW96" s="150" t="s">
        <v>412</v>
      </c>
      <c r="AX96" s="150" t="s">
        <v>415</v>
      </c>
      <c r="AY96" s="150" t="s">
        <v>335</v>
      </c>
      <c r="AZ96" s="150" t="s">
        <v>415</v>
      </c>
      <c r="BA96" s="150" t="s">
        <v>412</v>
      </c>
      <c r="BB96" s="150">
        <v>0.02</v>
      </c>
      <c r="BC96" s="150" t="s">
        <v>412</v>
      </c>
      <c r="BD96" s="150" t="s">
        <v>411</v>
      </c>
      <c r="BE96" s="150" t="s">
        <v>413</v>
      </c>
      <c r="BF96" s="150" t="s">
        <v>412</v>
      </c>
      <c r="BG96" s="150" t="s">
        <v>412</v>
      </c>
      <c r="BH96" s="151">
        <v>2</v>
      </c>
      <c r="BI96" s="150" t="s">
        <v>412</v>
      </c>
      <c r="BJ96" s="150" t="s">
        <v>411</v>
      </c>
      <c r="BK96" s="150" t="s">
        <v>412</v>
      </c>
      <c r="BL96" s="151">
        <v>1.3</v>
      </c>
      <c r="BM96" s="150" t="s">
        <v>412</v>
      </c>
    </row>
    <row r="97" spans="1:65">
      <c r="A97" s="174" t="s">
        <v>431</v>
      </c>
      <c r="B97" s="174"/>
      <c r="C97" s="175"/>
      <c r="D97" s="175"/>
      <c r="E97" s="175"/>
      <c r="F97" s="176"/>
      <c r="G97" s="175"/>
      <c r="H97" s="176"/>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6"/>
      <c r="AV97" s="176"/>
      <c r="AW97" s="175"/>
      <c r="AX97" s="175"/>
      <c r="AY97" s="175"/>
      <c r="AZ97" s="175"/>
      <c r="BA97" s="175"/>
      <c r="BB97" s="175"/>
      <c r="BC97" s="175"/>
      <c r="BD97" s="175"/>
      <c r="BE97" s="175"/>
      <c r="BF97" s="175"/>
      <c r="BG97" s="175"/>
      <c r="BH97" s="176"/>
      <c r="BI97" s="175"/>
      <c r="BJ97" s="175"/>
      <c r="BK97" s="175"/>
      <c r="BL97" s="176"/>
      <c r="BM97" s="175"/>
    </row>
    <row r="98" spans="1:65" ht="15">
      <c r="A98" s="82" t="s">
        <v>430</v>
      </c>
    </row>
    <row r="99" spans="1:65">
      <c r="A99" s="71"/>
      <c r="BE99" s="28" t="s">
        <v>285</v>
      </c>
    </row>
    <row r="100" spans="1:65">
      <c r="A100" s="71"/>
    </row>
    <row r="101" spans="1:65">
      <c r="A101" s="71"/>
    </row>
    <row r="102" spans="1:65">
      <c r="A102" s="71"/>
    </row>
    <row r="103" spans="1:65">
      <c r="A103" s="71"/>
    </row>
    <row r="104" spans="1:65">
      <c r="A104" s="71"/>
    </row>
    <row r="105" spans="1:65">
      <c r="A105" s="71"/>
    </row>
    <row r="106" spans="1:65">
      <c r="A106" s="7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ReadMe</vt:lpstr>
      <vt:lpstr>Metadata</vt:lpstr>
      <vt:lpstr>Table 1</vt:lpstr>
      <vt:lpstr>Table 2_1</vt:lpstr>
      <vt:lpstr>Table 2_2</vt:lpstr>
      <vt:lpstr>Table 2_3</vt:lpstr>
      <vt:lpstr>Table 3_1</vt:lpstr>
      <vt:lpstr>Table 3_2</vt:lpstr>
      <vt:lpstr>Table 3_3</vt:lpstr>
      <vt:lpstr>Table 4_1</vt:lpstr>
      <vt:lpstr>Table 4_2</vt:lpstr>
      <vt:lpstr>Table 4_3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2021-03-18T14:50:59Z</dcterms:modified>
</cp:coreProperties>
</file>